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23925" yWindow="60" windowWidth="22110" windowHeight="14175"/>
  </bookViews>
  <sheets>
    <sheet name="MAR+REZERVA" sheetId="1" r:id="rId1"/>
  </sheets>
  <definedNames>
    <definedName name="_xlnm.Print_Titles" localSheetId="0">'MAR+REZERVA'!$1:$7</definedName>
    <definedName name="_xlnm.Print_Area" localSheetId="0">'MAR+REZERVA'!$A$1:$F$303</definedName>
  </definedNames>
  <calcPr calcId="125725"/>
</workbook>
</file>

<file path=xl/calcChain.xml><?xml version="1.0" encoding="utf-8"?>
<calcChain xmlns="http://schemas.openxmlformats.org/spreadsheetml/2006/main">
  <c r="F75" i="1"/>
  <c r="F59"/>
  <c r="F284" l="1"/>
  <c r="F282"/>
  <c r="B275"/>
  <c r="F287"/>
  <c r="F286"/>
  <c r="F283"/>
  <c r="F268"/>
  <c r="F271"/>
  <c r="F270"/>
  <c r="B261"/>
  <c r="B250"/>
  <c r="F257"/>
  <c r="F259" s="1"/>
  <c r="F22" s="1"/>
  <c r="F237"/>
  <c r="F236"/>
  <c r="F235"/>
  <c r="F234"/>
  <c r="F233"/>
  <c r="F232"/>
  <c r="F231"/>
  <c r="F230"/>
  <c r="F229"/>
  <c r="F228"/>
  <c r="F244"/>
  <c r="F243"/>
  <c r="F240"/>
  <c r="F246"/>
  <c r="F242"/>
  <c r="F241"/>
  <c r="F239"/>
  <c r="B204"/>
  <c r="F205"/>
  <c r="F219" s="1"/>
  <c r="F20" s="1"/>
  <c r="B188"/>
  <c r="F189"/>
  <c r="F202" s="1"/>
  <c r="F19" s="1"/>
  <c r="F123"/>
  <c r="F289" l="1"/>
  <c r="F24" s="1"/>
  <c r="F273"/>
  <c r="F23" s="1"/>
  <c r="F134"/>
  <c r="B84"/>
  <c r="F87"/>
  <c r="F89" s="1"/>
  <c r="F13" s="1"/>
  <c r="B102"/>
  <c r="F109"/>
  <c r="F105"/>
  <c r="F132"/>
  <c r="F125"/>
  <c r="F122"/>
  <c r="F128"/>
  <c r="F127"/>
  <c r="F130"/>
  <c r="B91"/>
  <c r="F98"/>
  <c r="F94"/>
  <c r="F120"/>
  <c r="F119"/>
  <c r="F118"/>
  <c r="B169"/>
  <c r="F170"/>
  <c r="F186" s="1"/>
  <c r="F18" s="1"/>
  <c r="F73"/>
  <c r="F70"/>
  <c r="F55"/>
  <c r="F63"/>
  <c r="B67"/>
  <c r="F80"/>
  <c r="F79"/>
  <c r="F72"/>
  <c r="B50"/>
  <c r="F62"/>
  <c r="F57"/>
  <c r="F54"/>
  <c r="F53"/>
  <c r="F45"/>
  <c r="F46"/>
  <c r="F111" l="1"/>
  <c r="F15" s="1"/>
  <c r="F100"/>
  <c r="F14" s="1"/>
  <c r="F82"/>
  <c r="F12" s="1"/>
  <c r="F65"/>
  <c r="F11" s="1"/>
  <c r="F115"/>
  <c r="F34" l="1"/>
  <c r="F33"/>
  <c r="F248"/>
  <c r="F139"/>
  <c r="F167" s="1"/>
  <c r="F17" s="1"/>
  <c r="F32"/>
  <c r="F35"/>
  <c r="F37"/>
  <c r="F39"/>
  <c r="F40"/>
  <c r="F44"/>
  <c r="F114"/>
  <c r="F116"/>
  <c r="F117"/>
  <c r="B28"/>
  <c r="B113"/>
  <c r="B138"/>
  <c r="B221"/>
  <c r="F136" l="1"/>
  <c r="F16" s="1"/>
  <c r="F48"/>
  <c r="F21"/>
  <c r="F291" l="1"/>
  <c r="F10"/>
  <c r="F26" s="1"/>
</calcChain>
</file>

<file path=xl/sharedStrings.xml><?xml version="1.0" encoding="utf-8"?>
<sst xmlns="http://schemas.openxmlformats.org/spreadsheetml/2006/main" count="387" uniqueCount="198">
  <si>
    <t xml:space="preserve">                       Soupis výkonů</t>
  </si>
  <si>
    <t>Číslo pozice</t>
  </si>
  <si>
    <t>POPIS VÝKONU</t>
  </si>
  <si>
    <t>Měrná jednotka</t>
  </si>
  <si>
    <t>Množství</t>
  </si>
  <si>
    <t>Jednotková cena</t>
  </si>
  <si>
    <t>Cena</t>
  </si>
  <si>
    <t>REKAPITULACE</t>
  </si>
  <si>
    <t>Regulátor vč.SW</t>
  </si>
  <si>
    <t>Čidla</t>
  </si>
  <si>
    <t>v ceně : popis popisovačem CASIO</t>
  </si>
  <si>
    <t>ks</t>
  </si>
  <si>
    <t>Regulátor zaplavení, napájení 24VAC, přepínací kontakt 15 (8) A, 24...250 V st, montáž na DIN lištu</t>
  </si>
  <si>
    <t xml:space="preserve">Sonda zaplavení  </t>
  </si>
  <si>
    <t>Ventily</t>
  </si>
  <si>
    <t xml:space="preserve">CELKEM </t>
  </si>
  <si>
    <t>Ethernet switch, 8 kanálů</t>
  </si>
  <si>
    <t>db</t>
  </si>
  <si>
    <t xml:space="preserve">v ceně : prozvonění,oštítkování popisovačem </t>
  </si>
  <si>
    <t xml:space="preserve">CASIO,popisky jednotlivých žil </t>
  </si>
  <si>
    <t xml:space="preserve">v ceně : trasa vč.konst. dílů nutno </t>
  </si>
  <si>
    <t>započítat 1 tvarovku na 2m trasy</t>
  </si>
  <si>
    <t>CELKEM SOUPIS VÝKONŮ</t>
  </si>
  <si>
    <t>POZNÁMKA:</t>
  </si>
  <si>
    <t>Nabídková cena zahrnuje zejména:</t>
  </si>
  <si>
    <t>1.</t>
  </si>
  <si>
    <t>Výchoví revize elektro</t>
  </si>
  <si>
    <t>2.</t>
  </si>
  <si>
    <t>Komplexní zkoušky</t>
  </si>
  <si>
    <t>3.</t>
  </si>
  <si>
    <t>Zaškolení obsluhy</t>
  </si>
  <si>
    <t>4.</t>
  </si>
  <si>
    <t>Návod na obsluhu</t>
  </si>
  <si>
    <t>5.</t>
  </si>
  <si>
    <t>Měření proudů motorů</t>
  </si>
  <si>
    <t>6.</t>
  </si>
  <si>
    <t>Přesun materiálu</t>
  </si>
  <si>
    <t>7.</t>
  </si>
  <si>
    <t>Doprava</t>
  </si>
  <si>
    <t>8.</t>
  </si>
  <si>
    <t>kpl</t>
  </si>
  <si>
    <t>N1</t>
  </si>
  <si>
    <t>Lešení  do 3 m</t>
  </si>
  <si>
    <t>CELKEM SOUPIS</t>
  </si>
  <si>
    <t>Zdroj tepla a chladu</t>
  </si>
  <si>
    <t>Rozvaděč 01DT1</t>
  </si>
  <si>
    <t>Montážní a úložný materiál - rozvaděč 01DT1</t>
  </si>
  <si>
    <t>1BP1/1
2BP1/1</t>
  </si>
  <si>
    <t>01DT1</t>
  </si>
  <si>
    <t>1BT3-4/1
2BT3-4/1</t>
  </si>
  <si>
    <t>1BT1-2/1
1BT5/1
2BT1-2/1
2BT1/5</t>
  </si>
  <si>
    <t>BT1/4
BT1/5</t>
  </si>
  <si>
    <t>1BT1/2
1BT3/2</t>
  </si>
  <si>
    <t>SL1/4</t>
  </si>
  <si>
    <t>DIGITÁLNÍ PLANETÁRIUM, p.p.č. 280/7, k.ú. Kluky, Hradec Králové</t>
  </si>
  <si>
    <t>Zařízení pro měření a regulaci</t>
  </si>
  <si>
    <t>Rozvaděč 01RT1</t>
  </si>
  <si>
    <t>Montážní a úložný materiál - rozvaděč 01RT1</t>
  </si>
  <si>
    <t>1YV1
2YV1</t>
  </si>
  <si>
    <t>1SRV1/2</t>
  </si>
  <si>
    <t>1SRV3/2</t>
  </si>
  <si>
    <t>Servopohony</t>
  </si>
  <si>
    <t>Termostat protimrazové ochrany, rozsah -10..12°C, kapilára 6m, IP54, auto reset, včetně úchytech pro upevnění kapiláry, 
přepínací kontakt 10 (4) A, 24...250 V st</t>
  </si>
  <si>
    <r>
      <t xml:space="preserve">Trojcestný regulační ventil závitový, servopohon, 24VAC, 0-10V, P=7VA - </t>
    </r>
    <r>
      <rPr>
        <b/>
        <sz val="11"/>
        <color indexed="8"/>
        <rFont val="Arial"/>
        <family val="2"/>
        <charset val="238"/>
      </rPr>
      <t>DODÁVKA A MONTÁŽ ÚT</t>
    </r>
  </si>
  <si>
    <t>SRV1.03.1
SRV1.06.1</t>
  </si>
  <si>
    <t>BT1.02.1-2
BT1.05.1-2,4
BT1.07.1-2</t>
  </si>
  <si>
    <t>BT1.02.3
BT1.05.3
BT1.07.3</t>
  </si>
  <si>
    <t>ST1.02.1-4
ST1.05.1-2
ST1.07.1-2</t>
  </si>
  <si>
    <t>SRV1.02.1
SRV1.05.1
SRV1.07.1</t>
  </si>
  <si>
    <t>BQ1.02.1
BQ1.05.1-2
BQ1.07.1</t>
  </si>
  <si>
    <t>BT5.1-3</t>
  </si>
  <si>
    <t>SP5.1</t>
  </si>
  <si>
    <t>KE5.1</t>
  </si>
  <si>
    <t>KO5.1</t>
  </si>
  <si>
    <t>SH5.1
SH5.2
SH5.3.1-2
SH5.4</t>
  </si>
  <si>
    <t>01RT1</t>
  </si>
  <si>
    <t>I1</t>
  </si>
  <si>
    <t>D1.3</t>
  </si>
  <si>
    <t>D1.1-2,4-5</t>
  </si>
  <si>
    <t>D1.6-7</t>
  </si>
  <si>
    <t>D1.8-11</t>
  </si>
  <si>
    <t>D1.12-14</t>
  </si>
  <si>
    <t>Podlahové topení</t>
  </si>
  <si>
    <t>FCU jednotky</t>
  </si>
  <si>
    <t>1BT1-2,3
2BT1-2</t>
  </si>
  <si>
    <t>TP1-7,TP1-5
TP1-6,TP1-5</t>
  </si>
  <si>
    <r>
      <t xml:space="preserve">Ventil s termopohonem, 24VAC, PWM - </t>
    </r>
    <r>
      <rPr>
        <b/>
        <sz val="11"/>
        <color indexed="8"/>
        <rFont val="Arial"/>
        <family val="2"/>
        <charset val="238"/>
      </rPr>
      <t>DODÁVKA A MONTÁŽ ÚT</t>
    </r>
  </si>
  <si>
    <t>I2</t>
  </si>
  <si>
    <t>N2-5</t>
  </si>
  <si>
    <t>D2.1
D3.1
D4.1
D5.1</t>
  </si>
  <si>
    <t xml:space="preserve">Kombinovaný modul - 4AI, 2AO, 4DI, 7DO, protokol Modbus
/ DOMAT control system /     </t>
  </si>
  <si>
    <t>SW vybavení centrály N1</t>
  </si>
  <si>
    <t>SW vybavení centrály N2-N5</t>
  </si>
  <si>
    <t>N6-12</t>
  </si>
  <si>
    <t>RVCH</t>
  </si>
  <si>
    <t>VZT7 - Dveřní clona</t>
  </si>
  <si>
    <t>VZT5 - Zázemí</t>
  </si>
  <si>
    <t>VZT1 - Sál, chodby</t>
  </si>
  <si>
    <t>DK7.1</t>
  </si>
  <si>
    <t>Dveřní kontakt, megnetický, rozpínací kontakt, 230VAC</t>
  </si>
  <si>
    <t>SW vybavení centrály N6-N12</t>
  </si>
  <si>
    <t>Montážní a úložný materiál - podlahové rozdělovače</t>
  </si>
  <si>
    <t>Montážní a úložný materiál - FCU jednotky</t>
  </si>
  <si>
    <t>Podlahový rozdělovač</t>
  </si>
  <si>
    <t>MS - FCU jednotky</t>
  </si>
  <si>
    <t>OP</t>
  </si>
  <si>
    <t>Ovládací panel, LCD displej 4 x 20 znaků, komunikace přes Ethernet, napájení 10..35 V ss / 24V st nebo PoE. Montáž do dveří rozvaděče, IP65</t>
  </si>
  <si>
    <t>Řadová svorkovnice pojistková RSP4, pojistka T2A
/ Elektro Bečov /</t>
  </si>
  <si>
    <t xml:space="preserve">Svodič přepětí, třída D, DA275-DFI 10 </t>
  </si>
  <si>
    <t>Svodič přepětí, datová (2.pár), DM-012/2 R (12VDC)</t>
  </si>
  <si>
    <t>Napájecí zdroj 230VAC/24VDC/2A, PS50/24 / TECO Kolín /</t>
  </si>
  <si>
    <t>Signálka LED 230VAC,bílá, XB4BVM1 / Schneider electric /</t>
  </si>
  <si>
    <t>Signálka LED 24VDC, červená, XB4AVB4 / Schneider electric /</t>
  </si>
  <si>
    <t>Světlo do rozvaděče, 230VAC, DL026 / Schrack /</t>
  </si>
  <si>
    <t>Paticové miniaturní relé, 12A, cívka 24VDC, RXM2AB2BD,
jednostranná patice RXZE2S108M  / Schneider electric /</t>
  </si>
  <si>
    <t>Stykač, 9A, cívka 230VAC, LC1D09P7  / Schneider electric /</t>
  </si>
  <si>
    <t>Jistič C60H 1P 6A B / Schneider electric /</t>
  </si>
  <si>
    <t>Jistič C60H 1P 10A B / Schneider electric /</t>
  </si>
  <si>
    <t>Jistič C60H 1P 1A C, pomocný kontakt / Schneider electric /</t>
  </si>
  <si>
    <t>Jistič ss C32H-DC 2P 6A  C / Schneider electric /</t>
  </si>
  <si>
    <t>Jistič C60H 2P 6A B / Schneider electric /</t>
  </si>
  <si>
    <t>Izol. tran., prim. vinutí 230/400V, sekundární 24VAC/63VA, ABL6TS06B, / Schneider electric /</t>
  </si>
  <si>
    <t>Řadová svorka 0.5-10 mm2 - béžová</t>
  </si>
  <si>
    <t>Řadová svorka 0.5-10 mm2 - modrá</t>
  </si>
  <si>
    <t>Řadová svorka 0.5-10 mm2 - žlutozelená</t>
  </si>
  <si>
    <t>Řadová svorka 0.5-4 mm2 - béžová</t>
  </si>
  <si>
    <t>Řadová svorka 0.5-4 mm2 - modrá</t>
  </si>
  <si>
    <t>Řadová svorka 0.5-6 mm2 - žlutozelená</t>
  </si>
  <si>
    <t>Pomocný montážní materiál</t>
  </si>
  <si>
    <t>Signálka LED 230VAC,bílá</t>
  </si>
  <si>
    <t>Světlo do rozvaděče, 230VAC</t>
  </si>
  <si>
    <t>Řadová svorka 0.5-25 mm2 - béžová</t>
  </si>
  <si>
    <t>Řadová svorka 0.5-25 mm2 - modrá</t>
  </si>
  <si>
    <t>Řadová svorka 0.5-25 mm2 - žlutozelená</t>
  </si>
  <si>
    <t>Vypínač 80A/3P, Izkr=20 kA, vypínací spoušť</t>
  </si>
  <si>
    <t>Jistič 3P 40A C</t>
  </si>
  <si>
    <t>Ovládač "Nouz. zastavení s hřib. Knoflíkem</t>
  </si>
  <si>
    <t>Vypínač 25A/3P, otočná rukojeť</t>
  </si>
  <si>
    <t>Motorový spouštěč, 1-1.6A</t>
  </si>
  <si>
    <t>PR1-4</t>
  </si>
  <si>
    <t>Materiál uveden pro 1 ks podlahového rozdělovače</t>
  </si>
  <si>
    <t>Paticové miniaturní relé, 12A, 4 póly, cívka 230VAC, RXM2AB2BD, jednostranná patice RXZE2S108M  / Schneider electric /</t>
  </si>
  <si>
    <t>Řadová svorkovnice pojistková RSP4, pojistka T10A
/ Elektro Bečov /</t>
  </si>
  <si>
    <t>Řadová svorkovnice pojistková RSP4, pojistka T6.3A
/ Elektro Bečov /</t>
  </si>
  <si>
    <t>Materiál uveden pro 1 ks MS</t>
  </si>
  <si>
    <t>m</t>
  </si>
  <si>
    <t>Kabelový žlab kovový 250/100</t>
  </si>
  <si>
    <t>Kabelový žlab kovový 125/50</t>
  </si>
  <si>
    <t>Kabelový žlab kovový 62/50</t>
  </si>
  <si>
    <t>Lišta vkládací PVC  40x40</t>
  </si>
  <si>
    <t>Trubka ohebná PVC P25</t>
  </si>
  <si>
    <t>Krabice odbočná 5 pólová svorkovnice</t>
  </si>
  <si>
    <t>Kabelový žlab kovový 500/100</t>
  </si>
  <si>
    <t>Čidlo teploty do potrubí,  délka stonku 150 mm, Pt1000, rozsah -30..+110°C, kryt ABS, IP65, nerezová jímka G1/2"</t>
  </si>
  <si>
    <t>Čidlo teploty do potrubí, délka stonku 300 mm, Pt1000, rozsah -30..+110°C, kryt ABS, IP65, nerezová jímka G1/2"</t>
  </si>
  <si>
    <t>Čidlo teploty příložné, Pt1000, rozsah -30..+110°C, kryt ABS, IP65</t>
  </si>
  <si>
    <t>Venkovní čidlo teploty, Pt1000, rozsah -50..+90°C, kryt ABS, IP65</t>
  </si>
  <si>
    <t>Snímač tlaku, rozsah 0-600 kPa/0-10V, připojení G1/2", IP65, ohnutá kondenzažní smyčka M20x1.5, materiál uhlíková ocel, kohout tlakoměrný zkušební M20x1.5/M20x1.5, mareiál mosaz, přípojka tlakoměrová nátrubková přechodová M20x1.5/G1/2", materiál uhlíková ocel</t>
  </si>
  <si>
    <t>Trojcestný regulační ventil, vnější závit + závitové šroubení, materiál těla - šedá litina, materiál kuželky - nerezová ocel, průtočná charakteristika - lineární, DN20, kv=6.3, PN16, Servopohon 24VAC, 0-10V, P=7VA, 300N</t>
  </si>
  <si>
    <t xml:space="preserve">Trojcestný regulační ventil, vnější závit + závitové šroubení, materiál těla - šedá litina, materiál kuželky - nerezová ocel, průtočná charakteristika - lineární, DN15, kv=1.6, PN16, Servopohon 24VAC, 0-10V, P=7VA, 300N </t>
  </si>
  <si>
    <t>Solenoidový membránový ventil,DN15, 230VAC, bez proudu uzavřen</t>
  </si>
  <si>
    <t>Kanálové čidlo teploty s připojovací přírubou, délka stonku 150 mm, Pt1000, rozsah -30..+150°C, kryt ABS, IP65</t>
  </si>
  <si>
    <t>Kanálové čidlo kvality vzduchu s připojovací přírubou, 0-10V</t>
  </si>
  <si>
    <t>Diferenční tlakový spínač, 50…500 Pa, s příslušenstvím pro montáž, přepínací kontakt 1.5 (0.4) A, 12...250 V st</t>
  </si>
  <si>
    <t>PIR čidlo, relé, 230VAC/1A</t>
  </si>
  <si>
    <t>Klapkový servopohon, 2-bod.ovládání, zp.pružina 230VAC, 10 Nm</t>
  </si>
  <si>
    <t>Klapkový servopohon, 3-bod.ovládání, 230VAC, 8Nm</t>
  </si>
  <si>
    <t>Pokojové čidlo teploty, Pt1000, rozsah -30..+90°C, kryt ABS, IP30</t>
  </si>
  <si>
    <t xml:space="preserve">Pokojový ovladač, IP30, otočný knoflík s tlačítkem, měření teploty, komunikace MODBUS / RS485  </t>
  </si>
  <si>
    <t>DDC regulátor, bez disp., Ethernet, I/O bus, RS485 komunikační rozhraní 2xRS232</t>
  </si>
  <si>
    <t>Komunikační převodník RS232 – RS485</t>
  </si>
  <si>
    <t>Modul analogových vstupů - 8AI, odpor</t>
  </si>
  <si>
    <t>Modul analogových vstupů - 8AI, 0-10V</t>
  </si>
  <si>
    <t>Modul analogových výstupů - 8AO, 0-10V</t>
  </si>
  <si>
    <t>Modul digitálních vstupů - 8DI, 24VAC</t>
  </si>
  <si>
    <t>Modul digitálních výstupů - 8DO, relé 230VAC</t>
  </si>
  <si>
    <t>DDC regulátor, bez disp., Ethernet, I/O bus</t>
  </si>
  <si>
    <t>Regulátor FanCoilu, 4xAI (Pt1000), 2xAO (0-10V), 4 x DI (přítomnost, okno), 7 x DO triak pro term. ventily 24 V st (topení, chlazení) a třístupňový fancoil 230 V st, kom. 1x Modbus slave / RS485 pro nadřazený systém, 1x Modbus master / RS485 pro ovladač</t>
  </si>
  <si>
    <t>Termoplastická rozvodnice, 600x400x150 mm
vč.přístrojové náplně bezpečnostní tabulky, kapsa na dokumentaci</t>
  </si>
  <si>
    <t xml:space="preserve">
Prostor podlahového rozdělovače
vč.náplně, bezpečnostní tabulky, kapsa na dokumentaci</t>
  </si>
  <si>
    <t>Nástěnný skříňový rozvaděč:
1.pole - 800x2000x400 mm,
vč.náplně, bezpečnostní tabulky, kapsa na dokumentaci, mrížka 250x250 mm - 2 ks, držadlo se zámkem, osvětlení</t>
  </si>
  <si>
    <t>Nástěnný skříňový rozvaděč:
1.pole - 1200x2000x400 mm,
2.pole - 1000x2000x400 mm,
vč.náplně, bezpečnostní tabulky, kapsa na dokumentaci, mrížka 250x250 mm - 2 ks, držadlo se zámkem, osvětlení</t>
  </si>
  <si>
    <t>silový kabel, izolace žil a pláště kabelu PVC,
3 žíly, provedení J, plný vodič, průřez 2.5 mm2, provozní napětí 450/750VAC, barevné značení dle ČSN 330165, provozní teplota -50 - +70°C</t>
  </si>
  <si>
    <t>silový kabel, izolace žil a pláště kabelu PVC,
3 žíly, provedení J, plný vodič, průřez 1.5 mm2, provozní napětí 450/750VAC, barevné značení dle ČSN 330165, provozní teplota -50 - +70°C</t>
  </si>
  <si>
    <t>silový kabel, izolace žil a pláště kabelu PVC,
5 žíly, provedení J, plný vodič, průřez 4 mm2, provozní napětí 450/750VAC, barevné značení dle ČSN 330165, provozní teplota -50 - +70°C</t>
  </si>
  <si>
    <t>silový kabel, izolace žil a pláště kabelu PVC,
5 žíly, provedení J, plný vodič, průřez 1.5 mm2, provozní napětí 450/750VAC, barevné značení dle ČSN 330165, provozní teplota -50 - +70°C</t>
  </si>
  <si>
    <t>silový kabel, izolace žil a pláště kabelu PVC,
4 žíly, provedení J, plný vodič, průřez 1.5 mm2, provozní napětí 450/750VAC, barevné značení dle ČSN 330165, provozní teplota -50 - +70°C</t>
  </si>
  <si>
    <t>slaboproudý kabel s vnějším stíněním, izolace žil a pláště kabelu PVC, 2 žíly, provedení A, plný vodič, průřez 1.0 mm2, provozní napětí 250VAC, barevné značení dle ČSN 330165, provozní teplota -30 - +85°C</t>
  </si>
  <si>
    <t>slaboproudý kabel s vnějším stíněním, izolace žil a pláště kabelu PVC, 4 žíly, provedení A, plný vodič, průřez 1.0 mm2, provozní napětí 250VAC, barevné značení dle ČSN 330165, provozní teplota -30 - +85°C</t>
  </si>
  <si>
    <t>slaboproudý kabel s vnějším stíněním, izolace žil a pláště kabelu PVC, 7 žíl, provedení A, plný vodič, průřez 1.0 mm2, provozní napětí 250VAC, barevné značení dle ČSN 330165, provozní teplota -30 - +85°C</t>
  </si>
  <si>
    <t>komunikační kabel, kroucené páry, vnější stínění, izolace žil a pláště kabelu PVC, 8 žíl, plný vodič, průřez 0.8 mm2, vnitřní instalace</t>
  </si>
  <si>
    <t>komunikační kabel, kroucené páry, izolace žil a pláště kabelu PVC, 8 žíl, plný vodič, průřez 0.8 mm2, přenosová rychlost 100MBit/s, vnitřní instalace</t>
  </si>
  <si>
    <t>silový kabel, izolace žil a pláště kabelu PVC,
5 žíly, provedení J, plný vodič, průřez 16 mm2, provozní napětí 450/750VAC, barevné značení dle ČSN 330165, provozní teplota -50 - +70°C</t>
  </si>
  <si>
    <t>OP005.1
OP107.1
OP109.1
OP112.1-2
OP114.1
OP202.1-2</t>
  </si>
  <si>
    <t>MS005.1
MS107.1
MS109.1
MS112.1-2
MS114.1
MS202.1-2</t>
  </si>
  <si>
    <t>SQ1.1</t>
  </si>
  <si>
    <t>SQ5.1</t>
  </si>
  <si>
    <t>Jednotka vzorkování kouře vč. detektoru kouře - optokouřový a teplotní detektor, napájení 8.5-33Vss, přepínací kontakt 30Vss/2A, 120Vst/1A</t>
  </si>
</sst>
</file>

<file path=xl/styles.xml><?xml version="1.0" encoding="utf-8"?>
<styleSheet xmlns="http://schemas.openxmlformats.org/spreadsheetml/2006/main">
  <numFmts count="10">
    <numFmt numFmtId="41" formatCode="_-* #,##0\ _K_č_-;\-* #,##0\ _K_č_-;_-* &quot;-&quot;\ _K_č_-;_-@_-"/>
    <numFmt numFmtId="164" formatCode="#,##0.0\ _K_č"/>
    <numFmt numFmtId="165" formatCode="#,##0\ _K_č"/>
    <numFmt numFmtId="166" formatCode="_-* #,##0\ _K_č_-;\-* #,##0\ _K_č_-;_-* &quot;- &quot;_K_č_-;_-@_-"/>
    <numFmt numFmtId="167" formatCode="mmm\ dd"/>
    <numFmt numFmtId="168" formatCode="_ * #,##0_ ;_ * \-#,##0_ ;_ * \-_ ;_ @_ "/>
    <numFmt numFmtId="169" formatCode="_ * #,##0.00_ ;_ * \-#,##0.00_ ;_ * \-??_ ;_ @_ "/>
    <numFmt numFmtId="170" formatCode="#,##0.0"/>
    <numFmt numFmtId="171" formatCode="_ &quot;Fr. &quot;* #,##0_ ;_ &quot;Fr. &quot;* \-#,##0_ ;_ &quot;Fr. &quot;* \-_ ;_ @_ "/>
    <numFmt numFmtId="172" formatCode="_ &quot;Fr. &quot;* #,##0.00_ ;_ &quot;Fr. &quot;* \-#,##0.00_ ;_ &quot;Fr. &quot;* \-??_ ;_ @_ "/>
  </numFmts>
  <fonts count="62">
    <font>
      <sz val="12"/>
      <name val="formata"/>
    </font>
    <font>
      <sz val="10"/>
      <name val="Arial"/>
      <family val="2"/>
      <charset val="238"/>
    </font>
    <font>
      <sz val="12"/>
      <name val="formata"/>
      <charset val="238"/>
    </font>
    <font>
      <sz val="12"/>
      <name val="formata"/>
      <charset val="238"/>
    </font>
    <font>
      <b/>
      <sz val="18"/>
      <name val="Arial"/>
      <family val="2"/>
      <charset val="238"/>
    </font>
    <font>
      <b/>
      <i/>
      <sz val="12"/>
      <name val="Arial"/>
      <family val="2"/>
      <charset val="238"/>
    </font>
    <font>
      <sz val="24"/>
      <name val="Arial"/>
      <family val="2"/>
      <charset val="238"/>
    </font>
    <font>
      <sz val="12"/>
      <name val="Arial"/>
      <family val="2"/>
      <charset val="238"/>
    </font>
    <font>
      <sz val="14"/>
      <name val="Arial Black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u/>
      <sz val="12"/>
      <color indexed="8"/>
      <name val="formata"/>
    </font>
    <font>
      <b/>
      <sz val="11"/>
      <name val="Arial"/>
      <family val="2"/>
      <charset val="238"/>
    </font>
    <font>
      <u/>
      <sz val="12"/>
      <color indexed="8"/>
      <name val="Arial"/>
      <family val="2"/>
      <charset val="1"/>
    </font>
    <font>
      <b/>
      <sz val="16"/>
      <name val="Arial"/>
      <family val="2"/>
      <charset val="238"/>
    </font>
    <font>
      <b/>
      <sz val="16"/>
      <color indexed="57"/>
      <name val="Arial"/>
      <family val="2"/>
      <charset val="238"/>
    </font>
    <font>
      <i/>
      <sz val="14"/>
      <name val="Arial"/>
      <family val="2"/>
      <charset val="238"/>
    </font>
    <font>
      <sz val="9"/>
      <name val="Times New Roman"/>
      <family val="1"/>
      <charset val="238"/>
    </font>
    <font>
      <sz val="9"/>
      <name val="Times New Roman CE"/>
      <family val="1"/>
      <charset val="238"/>
    </font>
    <font>
      <b/>
      <sz val="12"/>
      <color indexed="12"/>
      <name val="Arial"/>
      <family val="2"/>
      <charset val="238"/>
    </font>
    <font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Times New Roman"/>
      <family val="1"/>
      <charset val="1"/>
    </font>
    <font>
      <sz val="14"/>
      <name val="Arial"/>
      <family val="2"/>
      <charset val="238"/>
    </font>
    <font>
      <b/>
      <sz val="12"/>
      <color indexed="57"/>
      <name val="Arial"/>
      <family val="2"/>
      <charset val="238"/>
    </font>
    <font>
      <b/>
      <i/>
      <sz val="12"/>
      <name val="Arial CE"/>
      <family val="2"/>
      <charset val="238"/>
    </font>
    <font>
      <sz val="16"/>
      <name val="Arial"/>
      <family val="2"/>
      <charset val="238"/>
    </font>
    <font>
      <sz val="5"/>
      <name val="Arial"/>
      <family val="2"/>
      <charset val="238"/>
    </font>
    <font>
      <b/>
      <sz val="14"/>
      <name val="formata"/>
      <charset val="238"/>
    </font>
    <font>
      <sz val="8"/>
      <name val="formata"/>
    </font>
    <font>
      <sz val="12"/>
      <name val="formata"/>
    </font>
    <font>
      <sz val="10"/>
      <name val="Arial CE"/>
      <charset val="238"/>
    </font>
    <font>
      <sz val="10"/>
      <name val="Arial"/>
      <family val="2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4"/>
      <name val="Tahoma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9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</fonts>
  <fills count="22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  <bgColor indexed="26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3"/>
        <bgColor indexed="26"/>
      </patternFill>
    </fill>
    <fill>
      <patternFill patternType="solid">
        <fgColor indexed="31"/>
        <bgColor indexed="42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/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49">
    <xf numFmtId="0" fontId="0" fillId="0" borderId="0"/>
    <xf numFmtId="0" fontId="9" fillId="0" borderId="0"/>
    <xf numFmtId="0" fontId="9" fillId="0" borderId="0"/>
    <xf numFmtId="166" fontId="2" fillId="0" borderId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166" fontId="34" fillId="0" borderId="0" applyFill="0" applyBorder="0" applyAlignment="0" applyProtection="0"/>
    <xf numFmtId="166" fontId="34" fillId="0" borderId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166" fontId="2" fillId="0" borderId="0" applyFill="0" applyBorder="0" applyAlignment="0" applyProtection="0"/>
    <xf numFmtId="0" fontId="9" fillId="0" borderId="0"/>
    <xf numFmtId="41" fontId="9" fillId="0" borderId="0" applyFont="0" applyFill="0" applyBorder="0" applyAlignment="0" applyProtection="0"/>
    <xf numFmtId="0" fontId="9" fillId="0" borderId="0"/>
    <xf numFmtId="0" fontId="9" fillId="0" borderId="0"/>
    <xf numFmtId="166" fontId="2" fillId="0" borderId="0" applyFill="0" applyBorder="0" applyAlignment="0" applyProtection="0"/>
    <xf numFmtId="41" fontId="9" fillId="0" borderId="0" applyFont="0" applyFill="0" applyBorder="0" applyAlignment="0" applyProtection="0"/>
    <xf numFmtId="0" fontId="9" fillId="0" borderId="0"/>
    <xf numFmtId="166" fontId="2" fillId="0" borderId="0" applyFill="0" applyBorder="0" applyAlignment="0" applyProtection="0"/>
    <xf numFmtId="41" fontId="9" fillId="0" borderId="0" applyFont="0" applyFill="0" applyBorder="0" applyAlignment="0" applyProtection="0"/>
    <xf numFmtId="0" fontId="25" fillId="0" borderId="0" applyProtection="0"/>
    <xf numFmtId="0" fontId="35" fillId="0" borderId="0" applyProtection="0"/>
    <xf numFmtId="0" fontId="25" fillId="0" borderId="0" applyProtection="0"/>
    <xf numFmtId="0" fontId="35" fillId="0" borderId="0" applyProtection="0"/>
    <xf numFmtId="0" fontId="36" fillId="0" borderId="0"/>
    <xf numFmtId="0" fontId="37" fillId="0" borderId="0"/>
    <xf numFmtId="0" fontId="9" fillId="0" borderId="0"/>
    <xf numFmtId="166" fontId="2" fillId="0" borderId="0" applyFill="0" applyBorder="0" applyAlignment="0" applyProtection="0"/>
    <xf numFmtId="41" fontId="9" fillId="0" borderId="0" applyFont="0" applyFill="0" applyBorder="0" applyAlignment="0" applyProtection="0"/>
    <xf numFmtId="0" fontId="38" fillId="2" borderId="0" applyNumberFormat="0" applyBorder="0" applyAlignment="0" applyProtection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4" borderId="0" applyNumberFormat="0" applyBorder="0" applyAlignment="0" applyProtection="0"/>
    <xf numFmtId="0" fontId="38" fillId="6" borderId="0" applyNumberFormat="0" applyBorder="0" applyAlignment="0" applyProtection="0"/>
    <xf numFmtId="0" fontId="38" fillId="3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6" borderId="0" applyNumberFormat="0" applyBorder="0" applyAlignment="0" applyProtection="0"/>
    <xf numFmtId="0" fontId="38" fillId="4" borderId="0" applyNumberFormat="0" applyBorder="0" applyAlignment="0" applyProtection="0"/>
    <xf numFmtId="0" fontId="39" fillId="6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8" borderId="0" applyNumberFormat="0" applyBorder="0" applyAlignment="0" applyProtection="0"/>
    <xf numFmtId="0" fontId="39" fillId="6" borderId="0" applyNumberFormat="0" applyBorder="0" applyAlignment="0" applyProtection="0"/>
    <xf numFmtId="0" fontId="39" fillId="3" borderId="0" applyNumberFormat="0" applyBorder="0" applyAlignment="0" applyProtection="0"/>
    <xf numFmtId="0" fontId="40" fillId="0" borderId="1" applyNumberFormat="0" applyFill="0" applyAlignment="0" applyProtection="0"/>
    <xf numFmtId="166" fontId="2" fillId="0" borderId="0" applyFill="0" applyBorder="0" applyAlignment="0" applyProtection="0"/>
    <xf numFmtId="168" fontId="2" fillId="0" borderId="0" applyFill="0" applyBorder="0" applyAlignment="0" applyProtection="0"/>
    <xf numFmtId="169" fontId="2" fillId="0" borderId="0" applyFill="0" applyBorder="0" applyAlignment="0" applyProtection="0"/>
    <xf numFmtId="0" fontId="41" fillId="0" borderId="0"/>
    <xf numFmtId="0" fontId="25" fillId="0" borderId="0" applyProtection="0"/>
    <xf numFmtId="0" fontId="42" fillId="0" borderId="0"/>
    <xf numFmtId="0" fontId="14" fillId="0" borderId="0" applyNumberFormat="0" applyBorder="0" applyAlignment="0" applyProtection="0"/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14" fillId="0" borderId="0" applyNumberFormat="0" applyBorder="0" applyAlignment="0" applyProtection="0">
      <alignment vertical="top"/>
      <protection locked="0"/>
    </xf>
    <xf numFmtId="0" fontId="43" fillId="11" borderId="0" applyNumberFormat="0" applyBorder="0" applyAlignment="0" applyProtection="0"/>
    <xf numFmtId="0" fontId="44" fillId="12" borderId="2" applyNumberFormat="0" applyAlignment="0" applyProtection="0"/>
    <xf numFmtId="0" fontId="45" fillId="0" borderId="3" applyNumberFormat="0" applyFill="0" applyAlignment="0" applyProtection="0"/>
    <xf numFmtId="0" fontId="46" fillId="0" borderId="4" applyNumberFormat="0" applyFill="0" applyAlignment="0" applyProtection="0"/>
    <xf numFmtId="0" fontId="47" fillId="0" borderId="5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7" borderId="0" applyNumberFormat="0" applyBorder="0" applyAlignment="0" applyProtection="0"/>
    <xf numFmtId="0" fontId="25" fillId="0" borderId="0" applyNumberForma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" fillId="0" borderId="0"/>
    <xf numFmtId="0" fontId="50" fillId="0" borderId="0"/>
    <xf numFmtId="0" fontId="2" fillId="4" borderId="6" applyNumberFormat="0" applyFont="0" applyAlignment="0" applyProtection="0"/>
    <xf numFmtId="9" fontId="34" fillId="0" borderId="0" applyFill="0" applyBorder="0" applyAlignment="0" applyProtection="0"/>
    <xf numFmtId="0" fontId="51" fillId="0" borderId="7" applyNumberFormat="0" applyFill="0" applyAlignment="0" applyProtection="0"/>
    <xf numFmtId="0" fontId="52" fillId="6" borderId="0" applyNumberFormat="0" applyBorder="0" applyAlignment="0" applyProtection="0"/>
    <xf numFmtId="0" fontId="9" fillId="0" borderId="0"/>
    <xf numFmtId="0" fontId="24" fillId="13" borderId="0">
      <alignment horizontal="left"/>
    </xf>
    <xf numFmtId="0" fontId="53" fillId="13" borderId="0"/>
    <xf numFmtId="0" fontId="25" fillId="0" borderId="0" applyProtection="0"/>
    <xf numFmtId="0" fontId="51" fillId="0" borderId="0" applyNumberFormat="0" applyFill="0" applyBorder="0" applyAlignment="0" applyProtection="0"/>
    <xf numFmtId="0" fontId="24" fillId="0" borderId="0"/>
    <xf numFmtId="170" fontId="54" fillId="0" borderId="8">
      <alignment horizontal="right" vertical="center"/>
    </xf>
    <xf numFmtId="0" fontId="55" fillId="7" borderId="9" applyNumberFormat="0" applyAlignment="0" applyProtection="0"/>
    <xf numFmtId="0" fontId="56" fillId="14" borderId="9" applyNumberFormat="0" applyAlignment="0" applyProtection="0"/>
    <xf numFmtId="0" fontId="57" fillId="14" borderId="10" applyNumberFormat="0" applyAlignment="0" applyProtection="0"/>
    <xf numFmtId="0" fontId="58" fillId="0" borderId="0" applyNumberFormat="0" applyFill="0" applyBorder="0" applyAlignment="0" applyProtection="0"/>
    <xf numFmtId="171" fontId="2" fillId="0" borderId="0" applyFill="0" applyBorder="0" applyAlignment="0" applyProtection="0"/>
    <xf numFmtId="172" fontId="2" fillId="0" borderId="0" applyFill="0" applyBorder="0" applyAlignment="0" applyProtection="0"/>
    <xf numFmtId="0" fontId="25" fillId="0" borderId="0"/>
    <xf numFmtId="0" fontId="39" fillId="15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9" fillId="18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41" fontId="1" fillId="0" borderId="0" applyFont="0" applyFill="0" applyBorder="0" applyAlignment="0" applyProtection="0"/>
    <xf numFmtId="9" fontId="34" fillId="0" borderId="0" applyFont="0" applyFill="0" applyBorder="0" applyAlignment="0" applyProtection="0"/>
  </cellStyleXfs>
  <cellXfs count="310">
    <xf numFmtId="0" fontId="2" fillId="0" borderId="0" xfId="0" applyFont="1"/>
    <xf numFmtId="0" fontId="2" fillId="0" borderId="0" xfId="0" applyFont="1" applyAlignment="1">
      <alignment horizontal="center" vertical="center"/>
    </xf>
    <xf numFmtId="164" fontId="2" fillId="0" borderId="0" xfId="0" applyNumberFormat="1" applyFont="1"/>
    <xf numFmtId="0" fontId="2" fillId="0" borderId="0" xfId="0" applyFont="1" applyProtection="1">
      <protection locked="0"/>
    </xf>
    <xf numFmtId="0" fontId="2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164" fontId="6" fillId="0" borderId="12" xfId="0" applyNumberFormat="1" applyFont="1" applyBorder="1" applyAlignment="1">
      <alignment horizontal="center"/>
    </xf>
    <xf numFmtId="4" fontId="6" fillId="0" borderId="12" xfId="0" applyNumberFormat="1" applyFont="1" applyBorder="1" applyAlignment="1" applyProtection="1">
      <alignment horizontal="left"/>
      <protection locked="0"/>
    </xf>
    <xf numFmtId="4" fontId="6" fillId="0" borderId="13" xfId="0" applyNumberFormat="1" applyFont="1" applyBorder="1" applyAlignment="1">
      <alignment horizontal="left"/>
    </xf>
    <xf numFmtId="0" fontId="7" fillId="0" borderId="14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4" fontId="10" fillId="0" borderId="0" xfId="0" applyNumberFormat="1" applyFont="1" applyBorder="1" applyAlignment="1" applyProtection="1">
      <alignment horizontal="left"/>
      <protection locked="0"/>
    </xf>
    <xf numFmtId="3" fontId="9" fillId="0" borderId="15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 vertical="top" wrapText="1"/>
    </xf>
    <xf numFmtId="14" fontId="9" fillId="0" borderId="15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/>
    </xf>
    <xf numFmtId="4" fontId="10" fillId="0" borderId="16" xfId="0" applyNumberFormat="1" applyFont="1" applyBorder="1" applyAlignment="1" applyProtection="1">
      <alignment horizontal="left" wrapText="1"/>
      <protection locked="0"/>
    </xf>
    <xf numFmtId="4" fontId="12" fillId="0" borderId="17" xfId="0" applyNumberFormat="1" applyFont="1" applyBorder="1" applyAlignment="1">
      <alignment horizontal="left" wrapText="1"/>
    </xf>
    <xf numFmtId="0" fontId="10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164" fontId="10" fillId="0" borderId="19" xfId="0" applyNumberFormat="1" applyFont="1" applyBorder="1" applyAlignment="1">
      <alignment horizontal="center" vertical="center" wrapText="1"/>
    </xf>
    <xf numFmtId="4" fontId="10" fillId="0" borderId="19" xfId="0" applyNumberFormat="1" applyFont="1" applyBorder="1" applyAlignment="1" applyProtection="1">
      <alignment horizontal="center" vertical="center" wrapText="1"/>
      <protection locked="0"/>
    </xf>
    <xf numFmtId="4" fontId="10" fillId="0" borderId="20" xfId="0" applyNumberFormat="1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vertical="center" wrapText="1"/>
    </xf>
    <xf numFmtId="164" fontId="10" fillId="0" borderId="21" xfId="0" applyNumberFormat="1" applyFont="1" applyBorder="1" applyAlignment="1">
      <alignment horizontal="center" vertical="center" wrapText="1"/>
    </xf>
    <xf numFmtId="165" fontId="10" fillId="0" borderId="21" xfId="0" applyNumberFormat="1" applyFont="1" applyBorder="1" applyAlignment="1" applyProtection="1">
      <alignment horizontal="center" vertical="center" wrapText="1"/>
      <protection locked="0"/>
    </xf>
    <xf numFmtId="166" fontId="10" fillId="0" borderId="21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164" fontId="10" fillId="0" borderId="22" xfId="0" applyNumberFormat="1" applyFont="1" applyBorder="1" applyAlignment="1">
      <alignment horizontal="center" vertical="center" wrapText="1"/>
    </xf>
    <xf numFmtId="165" fontId="10" fillId="0" borderId="22" xfId="0" applyNumberFormat="1" applyFont="1" applyBorder="1" applyAlignment="1" applyProtection="1">
      <alignment horizontal="center" vertical="center" wrapText="1"/>
      <protection locked="0"/>
    </xf>
    <xf numFmtId="166" fontId="10" fillId="0" borderId="22" xfId="0" applyNumberFormat="1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 wrapText="1"/>
    </xf>
    <xf numFmtId="0" fontId="14" fillId="0" borderId="23" xfId="65" applyNumberFormat="1" applyFont="1" applyBorder="1" applyAlignment="1" applyProtection="1">
      <alignment wrapText="1"/>
    </xf>
    <xf numFmtId="164" fontId="10" fillId="0" borderId="23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 applyProtection="1">
      <alignment horizontal="center" vertical="center" wrapText="1"/>
      <protection locked="0"/>
    </xf>
    <xf numFmtId="165" fontId="15" fillId="0" borderId="23" xfId="0" applyNumberFormat="1" applyFont="1" applyBorder="1" applyAlignment="1">
      <alignment horizontal="center" vertical="center"/>
    </xf>
    <xf numFmtId="0" fontId="7" fillId="0" borderId="0" xfId="0" applyFont="1" applyBorder="1"/>
    <xf numFmtId="0" fontId="16" fillId="0" borderId="23" xfId="65" applyNumberFormat="1" applyFont="1" applyBorder="1" applyAlignment="1" applyProtection="1">
      <alignment wrapText="1"/>
    </xf>
    <xf numFmtId="0" fontId="9" fillId="19" borderId="24" xfId="0" applyFont="1" applyFill="1" applyBorder="1" applyAlignment="1">
      <alignment horizontal="center" vertical="center"/>
    </xf>
    <xf numFmtId="0" fontId="17" fillId="19" borderId="24" xfId="0" applyFont="1" applyFill="1" applyBorder="1" applyAlignment="1">
      <alignment vertical="center" wrapText="1"/>
    </xf>
    <xf numFmtId="164" fontId="9" fillId="19" borderId="24" xfId="0" applyNumberFormat="1" applyFont="1" applyFill="1" applyBorder="1" applyAlignment="1">
      <alignment horizontal="center" vertical="center"/>
    </xf>
    <xf numFmtId="165" fontId="7" fillId="19" borderId="24" xfId="0" applyNumberFormat="1" applyFont="1" applyFill="1" applyBorder="1" applyAlignment="1" applyProtection="1">
      <alignment horizontal="center" vertical="center"/>
      <protection locked="0"/>
    </xf>
    <xf numFmtId="165" fontId="18" fillId="19" borderId="24" xfId="0" applyNumberFormat="1" applyFont="1" applyFill="1" applyBorder="1" applyAlignment="1">
      <alignment horizontal="center" vertical="center"/>
    </xf>
    <xf numFmtId="0" fontId="9" fillId="20" borderId="25" xfId="0" applyFont="1" applyFill="1" applyBorder="1" applyAlignment="1">
      <alignment horizontal="center" vertical="center"/>
    </xf>
    <xf numFmtId="0" fontId="19" fillId="20" borderId="26" xfId="0" applyFont="1" applyFill="1" applyBorder="1" applyAlignment="1">
      <alignment wrapText="1"/>
    </xf>
    <xf numFmtId="0" fontId="9" fillId="20" borderId="26" xfId="0" applyFont="1" applyFill="1" applyBorder="1" applyAlignment="1">
      <alignment horizontal="center" vertical="center"/>
    </xf>
    <xf numFmtId="164" fontId="9" fillId="20" borderId="26" xfId="0" applyNumberFormat="1" applyFont="1" applyFill="1" applyBorder="1" applyAlignment="1">
      <alignment horizontal="center" vertical="center"/>
    </xf>
    <xf numFmtId="0" fontId="7" fillId="20" borderId="26" xfId="0" applyFont="1" applyFill="1" applyBorder="1" applyAlignment="1" applyProtection="1">
      <alignment horizontal="center" vertical="center"/>
      <protection locked="0"/>
    </xf>
    <xf numFmtId="165" fontId="11" fillId="20" borderId="27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9" fontId="20" fillId="0" borderId="0" xfId="105" applyFont="1" applyFill="1" applyBorder="1" applyAlignment="1" applyProtection="1">
      <alignment vertical="top" wrapText="1"/>
    </xf>
    <xf numFmtId="0" fontId="21" fillId="0" borderId="0" xfId="0" applyFont="1" applyAlignment="1">
      <alignment horizontal="center"/>
    </xf>
    <xf numFmtId="0" fontId="7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165" fontId="22" fillId="0" borderId="27" xfId="0" applyNumberFormat="1" applyFont="1" applyBorder="1" applyAlignment="1">
      <alignment horizontal="center" vertical="center"/>
    </xf>
    <xf numFmtId="0" fontId="21" fillId="0" borderId="0" xfId="0" applyFont="1"/>
    <xf numFmtId="167" fontId="23" fillId="0" borderId="28" xfId="0" applyNumberFormat="1" applyFont="1" applyFill="1" applyBorder="1" applyAlignment="1">
      <alignment horizontal="center"/>
    </xf>
    <xf numFmtId="0" fontId="24" fillId="0" borderId="29" xfId="0" applyFont="1" applyBorder="1" applyAlignment="1">
      <alignment vertical="center" wrapText="1"/>
    </xf>
    <xf numFmtId="0" fontId="23" fillId="0" borderId="28" xfId="0" applyFont="1" applyFill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3" fontId="23" fillId="0" borderId="28" xfId="0" applyNumberFormat="1" applyFont="1" applyFill="1" applyBorder="1" applyAlignment="1">
      <alignment horizontal="center"/>
    </xf>
    <xf numFmtId="165" fontId="7" fillId="0" borderId="28" xfId="0" applyNumberFormat="1" applyFont="1" applyBorder="1" applyAlignment="1">
      <alignment horizontal="center" vertical="center"/>
    </xf>
    <xf numFmtId="167" fontId="23" fillId="0" borderId="23" xfId="0" applyNumberFormat="1" applyFont="1" applyFill="1" applyBorder="1" applyAlignment="1">
      <alignment horizontal="center"/>
    </xf>
    <xf numFmtId="0" fontId="25" fillId="0" borderId="30" xfId="0" applyFont="1" applyBorder="1" applyAlignment="1">
      <alignment horizontal="left" vertical="center"/>
    </xf>
    <xf numFmtId="0" fontId="23" fillId="0" borderId="23" xfId="0" applyFont="1" applyFill="1" applyBorder="1" applyAlignment="1">
      <alignment horizontal="center"/>
    </xf>
    <xf numFmtId="0" fontId="23" fillId="0" borderId="30" xfId="0" applyFont="1" applyFill="1" applyBorder="1" applyAlignment="1">
      <alignment horizontal="center"/>
    </xf>
    <xf numFmtId="3" fontId="23" fillId="0" borderId="23" xfId="0" applyNumberFormat="1" applyFont="1" applyFill="1" applyBorder="1" applyAlignment="1">
      <alignment horizontal="center"/>
    </xf>
    <xf numFmtId="165" fontId="7" fillId="0" borderId="23" xfId="0" applyNumberFormat="1" applyFont="1" applyBorder="1" applyAlignment="1">
      <alignment horizontal="center" vertical="center"/>
    </xf>
    <xf numFmtId="167" fontId="23" fillId="0" borderId="31" xfId="0" applyNumberFormat="1" applyFont="1" applyFill="1" applyBorder="1" applyAlignment="1">
      <alignment horizontal="center"/>
    </xf>
    <xf numFmtId="0" fontId="25" fillId="0" borderId="23" xfId="0" applyFont="1" applyBorder="1" applyAlignment="1">
      <alignment horizontal="left" vertical="center"/>
    </xf>
    <xf numFmtId="3" fontId="23" fillId="0" borderId="30" xfId="0" applyNumberFormat="1" applyFont="1" applyFill="1" applyBorder="1" applyAlignment="1">
      <alignment horizontal="center"/>
    </xf>
    <xf numFmtId="0" fontId="21" fillId="0" borderId="0" xfId="0" applyFont="1" applyBorder="1"/>
    <xf numFmtId="0" fontId="26" fillId="0" borderId="0" xfId="0" applyFont="1" applyBorder="1" applyAlignment="1">
      <alignment horizontal="right"/>
    </xf>
    <xf numFmtId="0" fontId="15" fillId="0" borderId="31" xfId="0" applyFont="1" applyBorder="1" applyAlignment="1">
      <alignment horizontal="center" vertical="top" wrapText="1"/>
    </xf>
    <xf numFmtId="0" fontId="23" fillId="0" borderId="23" xfId="0" applyFont="1" applyBorder="1" applyAlignment="1">
      <alignment horizontal="left" vertical="center" wrapText="1"/>
    </xf>
    <xf numFmtId="0" fontId="23" fillId="0" borderId="30" xfId="102" applyFont="1" applyBorder="1" applyAlignment="1">
      <alignment horizontal="center"/>
    </xf>
    <xf numFmtId="3" fontId="23" fillId="0" borderId="23" xfId="102" applyNumberFormat="1" applyFont="1" applyBorder="1" applyAlignment="1">
      <alignment horizontal="center"/>
    </xf>
    <xf numFmtId="4" fontId="23" fillId="0" borderId="30" xfId="0" applyNumberFormat="1" applyFont="1" applyBorder="1" applyAlignment="1">
      <alignment horizontal="center"/>
    </xf>
    <xf numFmtId="3" fontId="23" fillId="0" borderId="23" xfId="0" applyNumberFormat="1" applyFont="1" applyBorder="1" applyAlignment="1">
      <alignment wrapText="1"/>
    </xf>
    <xf numFmtId="0" fontId="15" fillId="0" borderId="31" xfId="0" applyFont="1" applyBorder="1" applyAlignment="1">
      <alignment horizontal="center" vertical="top"/>
    </xf>
    <xf numFmtId="0" fontId="15" fillId="0" borderId="23" xfId="0" applyFont="1" applyBorder="1" applyAlignment="1">
      <alignment horizontal="center" vertical="top" wrapText="1"/>
    </xf>
    <xf numFmtId="0" fontId="15" fillId="0" borderId="30" xfId="0" applyFont="1" applyBorder="1" applyAlignment="1">
      <alignment horizontal="left" vertical="center"/>
    </xf>
    <xf numFmtId="0" fontId="23" fillId="0" borderId="23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4" fontId="23" fillId="0" borderId="23" xfId="0" applyNumberFormat="1" applyFont="1" applyBorder="1" applyAlignment="1">
      <alignment horizontal="center" vertical="top" wrapText="1"/>
    </xf>
    <xf numFmtId="3" fontId="23" fillId="0" borderId="23" xfId="102" applyNumberFormat="1" applyFont="1" applyBorder="1" applyAlignment="1"/>
    <xf numFmtId="0" fontId="20" fillId="0" borderId="0" xfId="0" applyFont="1" applyBorder="1" applyAlignment="1">
      <alignment vertical="top" wrapText="1"/>
    </xf>
    <xf numFmtId="0" fontId="23" fillId="0" borderId="30" xfId="102" applyFont="1" applyFill="1" applyBorder="1" applyAlignment="1">
      <alignment horizontal="left" vertical="center"/>
    </xf>
    <xf numFmtId="0" fontId="23" fillId="0" borderId="23" xfId="0" applyFont="1" applyBorder="1" applyAlignment="1">
      <alignment vertical="center" wrapText="1"/>
    </xf>
    <xf numFmtId="0" fontId="7" fillId="0" borderId="25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5" fontId="7" fillId="0" borderId="26" xfId="0" applyNumberFormat="1" applyFont="1" applyFill="1" applyBorder="1" applyAlignment="1" applyProtection="1">
      <alignment horizontal="center" vertical="center"/>
      <protection locked="0"/>
    </xf>
    <xf numFmtId="165" fontId="28" fillId="0" borderId="27" xfId="0" applyNumberFormat="1" applyFont="1" applyFill="1" applyBorder="1" applyAlignment="1">
      <alignment horizontal="center" vertical="center"/>
    </xf>
    <xf numFmtId="167" fontId="23" fillId="0" borderId="25" xfId="0" applyNumberFormat="1" applyFont="1" applyFill="1" applyBorder="1" applyAlignment="1">
      <alignment horizontal="center"/>
    </xf>
    <xf numFmtId="0" fontId="29" fillId="0" borderId="26" xfId="0" applyFont="1" applyBorder="1" applyAlignment="1">
      <alignment vertical="center" wrapText="1"/>
    </xf>
    <xf numFmtId="0" fontId="23" fillId="0" borderId="26" xfId="0" applyFont="1" applyFill="1" applyBorder="1" applyAlignment="1">
      <alignment horizontal="center"/>
    </xf>
    <xf numFmtId="3" fontId="23" fillId="0" borderId="26" xfId="0" applyNumberFormat="1" applyFont="1" applyFill="1" applyBorder="1" applyAlignment="1">
      <alignment horizontal="center"/>
    </xf>
    <xf numFmtId="165" fontId="7" fillId="0" borderId="27" xfId="0" applyNumberFormat="1" applyFont="1" applyBorder="1" applyAlignment="1">
      <alignment horizontal="center" vertical="center"/>
    </xf>
    <xf numFmtId="167" fontId="15" fillId="0" borderId="31" xfId="0" applyNumberFormat="1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 vertical="center"/>
    </xf>
    <xf numFmtId="0" fontId="23" fillId="0" borderId="32" xfId="0" applyFont="1" applyBorder="1" applyAlignment="1">
      <alignment vertical="center" wrapText="1"/>
    </xf>
    <xf numFmtId="0" fontId="23" fillId="0" borderId="33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4" fontId="23" fillId="0" borderId="33" xfId="0" applyNumberFormat="1" applyFont="1" applyBorder="1" applyAlignment="1">
      <alignment horizontal="center"/>
    </xf>
    <xf numFmtId="167" fontId="23" fillId="0" borderId="34" xfId="0" applyNumberFormat="1" applyFont="1" applyFill="1" applyBorder="1" applyAlignment="1">
      <alignment horizontal="center"/>
    </xf>
    <xf numFmtId="0" fontId="23" fillId="0" borderId="28" xfId="0" applyFont="1" applyBorder="1" applyAlignment="1">
      <alignment vertical="center" wrapText="1"/>
    </xf>
    <xf numFmtId="3" fontId="23" fillId="0" borderId="29" xfId="0" applyNumberFormat="1" applyFont="1" applyFill="1" applyBorder="1" applyAlignment="1">
      <alignment horizontal="center"/>
    </xf>
    <xf numFmtId="165" fontId="7" fillId="0" borderId="28" xfId="0" applyNumberFormat="1" applyFont="1" applyFill="1" applyBorder="1" applyAlignment="1">
      <alignment horizontal="center" vertical="center"/>
    </xf>
    <xf numFmtId="4" fontId="23" fillId="0" borderId="23" xfId="0" applyNumberFormat="1" applyFont="1" applyFill="1" applyBorder="1" applyAlignment="1">
      <alignment horizontal="center"/>
    </xf>
    <xf numFmtId="4" fontId="23" fillId="0" borderId="30" xfId="0" applyNumberFormat="1" applyFont="1" applyFill="1" applyBorder="1" applyAlignment="1">
      <alignment horizontal="center"/>
    </xf>
    <xf numFmtId="165" fontId="7" fillId="0" borderId="23" xfId="0" applyNumberFormat="1" applyFont="1" applyFill="1" applyBorder="1" applyAlignment="1">
      <alignment horizontal="center" vertical="center"/>
    </xf>
    <xf numFmtId="167" fontId="23" fillId="0" borderId="35" xfId="0" applyNumberFormat="1" applyFont="1" applyFill="1" applyBorder="1" applyAlignment="1">
      <alignment horizontal="center"/>
    </xf>
    <xf numFmtId="0" fontId="23" fillId="0" borderId="30" xfId="0" applyFont="1" applyBorder="1" applyAlignment="1">
      <alignment vertical="center" wrapText="1"/>
    </xf>
    <xf numFmtId="0" fontId="9" fillId="20" borderId="37" xfId="0" applyFont="1" applyFill="1" applyBorder="1" applyAlignment="1">
      <alignment horizontal="center" vertical="center"/>
    </xf>
    <xf numFmtId="0" fontId="19" fillId="20" borderId="16" xfId="0" applyFont="1" applyFill="1" applyBorder="1" applyAlignment="1">
      <alignment wrapText="1"/>
    </xf>
    <xf numFmtId="0" fontId="9" fillId="20" borderId="16" xfId="0" applyFont="1" applyFill="1" applyBorder="1" applyAlignment="1">
      <alignment horizontal="center" vertical="center"/>
    </xf>
    <xf numFmtId="164" fontId="9" fillId="20" borderId="16" xfId="0" applyNumberFormat="1" applyFont="1" applyFill="1" applyBorder="1" applyAlignment="1">
      <alignment horizontal="center" vertical="center"/>
    </xf>
    <xf numFmtId="0" fontId="7" fillId="20" borderId="16" xfId="0" applyFont="1" applyFill="1" applyBorder="1" applyAlignment="1" applyProtection="1">
      <alignment horizontal="center" vertical="center"/>
      <protection locked="0"/>
    </xf>
    <xf numFmtId="165" fontId="11" fillId="20" borderId="17" xfId="0" applyNumberFormat="1" applyFont="1" applyFill="1" applyBorder="1" applyAlignment="1">
      <alignment horizontal="center" vertical="center"/>
    </xf>
    <xf numFmtId="0" fontId="30" fillId="0" borderId="26" xfId="0" applyFont="1" applyFill="1" applyBorder="1" applyAlignment="1">
      <alignment vertical="center" wrapText="1"/>
    </xf>
    <xf numFmtId="166" fontId="31" fillId="0" borderId="26" xfId="0" applyNumberFormat="1" applyFont="1" applyFill="1" applyBorder="1" applyAlignment="1" applyProtection="1">
      <alignment horizontal="center" vertical="center"/>
      <protection locked="0"/>
    </xf>
    <xf numFmtId="165" fontId="18" fillId="0" borderId="27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3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164" fontId="2" fillId="0" borderId="0" xfId="0" applyNumberFormat="1" applyFont="1" applyBorder="1"/>
    <xf numFmtId="0" fontId="2" fillId="0" borderId="0" xfId="0" applyFont="1" applyBorder="1" applyProtection="1">
      <protection locked="0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6" fillId="0" borderId="0" xfId="0" applyFont="1" applyBorder="1" applyAlignment="1">
      <alignment horizontal="left"/>
    </xf>
    <xf numFmtId="0" fontId="10" fillId="0" borderId="36" xfId="0" applyFont="1" applyBorder="1" applyAlignment="1">
      <alignment horizontal="center" vertical="center" wrapText="1"/>
    </xf>
    <xf numFmtId="0" fontId="14" fillId="0" borderId="36" xfId="65" applyNumberFormat="1" applyFont="1" applyBorder="1" applyAlignment="1" applyProtection="1">
      <alignment wrapText="1"/>
    </xf>
    <xf numFmtId="164" fontId="10" fillId="0" borderId="36" xfId="0" applyNumberFormat="1" applyFont="1" applyBorder="1" applyAlignment="1">
      <alignment horizontal="center" vertical="center" wrapText="1"/>
    </xf>
    <xf numFmtId="165" fontId="10" fillId="0" borderId="36" xfId="0" applyNumberFormat="1" applyFont="1" applyBorder="1" applyAlignment="1" applyProtection="1">
      <alignment horizontal="center" vertical="center" wrapText="1"/>
      <protection locked="0"/>
    </xf>
    <xf numFmtId="165" fontId="15" fillId="0" borderId="36" xfId="0" applyNumberFormat="1" applyFont="1" applyBorder="1" applyAlignment="1">
      <alignment horizontal="center" vertical="center"/>
    </xf>
    <xf numFmtId="167" fontId="15" fillId="0" borderId="38" xfId="0" applyNumberFormat="1" applyFont="1" applyFill="1" applyBorder="1" applyAlignment="1">
      <alignment horizontal="center" vertical="top"/>
    </xf>
    <xf numFmtId="3" fontId="23" fillId="0" borderId="32" xfId="0" applyNumberFormat="1" applyFont="1" applyBorder="1" applyAlignment="1">
      <alignment wrapText="1"/>
    </xf>
    <xf numFmtId="167" fontId="15" fillId="0" borderId="31" xfId="0" applyNumberFormat="1" applyFont="1" applyFill="1" applyBorder="1" applyAlignment="1">
      <alignment horizontal="center" vertical="top"/>
    </xf>
    <xf numFmtId="0" fontId="15" fillId="21" borderId="31" xfId="0" applyFont="1" applyFill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Border="1"/>
    <xf numFmtId="0" fontId="10" fillId="0" borderId="23" xfId="0" applyFont="1" applyBorder="1" applyAlignment="1">
      <alignment horizontal="center" vertical="center" wrapText="1"/>
    </xf>
    <xf numFmtId="0" fontId="14" fillId="0" borderId="23" xfId="65" applyNumberFormat="1" applyFont="1" applyBorder="1" applyAlignment="1" applyProtection="1">
      <alignment wrapText="1"/>
    </xf>
    <xf numFmtId="164" fontId="10" fillId="0" borderId="23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 applyProtection="1">
      <alignment horizontal="center" vertical="center" wrapText="1"/>
      <protection locked="0"/>
    </xf>
    <xf numFmtId="165" fontId="15" fillId="0" borderId="23" xfId="0" applyNumberFormat="1" applyFont="1" applyBorder="1" applyAlignment="1">
      <alignment horizontal="center" vertical="center"/>
    </xf>
    <xf numFmtId="0" fontId="7" fillId="0" borderId="0" xfId="0" applyFont="1" applyBorder="1"/>
    <xf numFmtId="0" fontId="2" fillId="0" borderId="0" xfId="0" applyFont="1" applyFill="1" applyBorder="1"/>
    <xf numFmtId="0" fontId="5" fillId="0" borderId="26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165" fontId="22" fillId="0" borderId="27" xfId="0" applyNumberFormat="1" applyFont="1" applyBorder="1" applyAlignment="1">
      <alignment horizontal="center" vertical="center"/>
    </xf>
    <xf numFmtId="0" fontId="21" fillId="0" borderId="0" xfId="0" applyFont="1"/>
    <xf numFmtId="167" fontId="23" fillId="0" borderId="28" xfId="0" applyNumberFormat="1" applyFont="1" applyFill="1" applyBorder="1" applyAlignment="1">
      <alignment horizontal="center"/>
    </xf>
    <xf numFmtId="0" fontId="24" fillId="0" borderId="29" xfId="0" applyFont="1" applyBorder="1" applyAlignment="1">
      <alignment vertical="center" wrapText="1"/>
    </xf>
    <xf numFmtId="0" fontId="23" fillId="0" borderId="28" xfId="0" applyFont="1" applyFill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3" fontId="23" fillId="0" borderId="28" xfId="0" applyNumberFormat="1" applyFont="1" applyFill="1" applyBorder="1" applyAlignment="1">
      <alignment horizontal="center"/>
    </xf>
    <xf numFmtId="165" fontId="7" fillId="0" borderId="28" xfId="0" applyNumberFormat="1" applyFont="1" applyBorder="1" applyAlignment="1">
      <alignment horizontal="center" vertical="center"/>
    </xf>
    <xf numFmtId="0" fontId="25" fillId="0" borderId="30" xfId="0" applyFont="1" applyBorder="1" applyAlignment="1">
      <alignment horizontal="left" vertical="center"/>
    </xf>
    <xf numFmtId="0" fontId="23" fillId="0" borderId="23" xfId="0" applyFont="1" applyFill="1" applyBorder="1" applyAlignment="1">
      <alignment horizontal="center"/>
    </xf>
    <xf numFmtId="0" fontId="23" fillId="0" borderId="30" xfId="0" applyFont="1" applyFill="1" applyBorder="1" applyAlignment="1">
      <alignment horizontal="center"/>
    </xf>
    <xf numFmtId="3" fontId="23" fillId="0" borderId="23" xfId="0" applyNumberFormat="1" applyFont="1" applyFill="1" applyBorder="1" applyAlignment="1">
      <alignment horizontal="center"/>
    </xf>
    <xf numFmtId="165" fontId="7" fillId="0" borderId="23" xfId="0" applyNumberFormat="1" applyFont="1" applyBorder="1" applyAlignment="1">
      <alignment horizontal="center" vertical="center"/>
    </xf>
    <xf numFmtId="4" fontId="23" fillId="0" borderId="30" xfId="0" applyNumberFormat="1" applyFont="1" applyBorder="1" applyAlignment="1">
      <alignment horizontal="center"/>
    </xf>
    <xf numFmtId="3" fontId="23" fillId="0" borderId="23" xfId="0" applyNumberFormat="1" applyFont="1" applyBorder="1" applyAlignment="1">
      <alignment wrapText="1"/>
    </xf>
    <xf numFmtId="0" fontId="15" fillId="0" borderId="23" xfId="0" applyFont="1" applyBorder="1" applyAlignment="1">
      <alignment horizontal="center" vertical="top" wrapText="1"/>
    </xf>
    <xf numFmtId="0" fontId="23" fillId="0" borderId="23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4" fontId="23" fillId="0" borderId="23" xfId="0" applyNumberFormat="1" applyFont="1" applyBorder="1" applyAlignment="1">
      <alignment horizontal="center" vertical="top" wrapText="1"/>
    </xf>
    <xf numFmtId="0" fontId="23" fillId="0" borderId="23" xfId="0" applyFont="1" applyBorder="1" applyAlignment="1">
      <alignment vertical="center" wrapText="1"/>
    </xf>
    <xf numFmtId="3" fontId="23" fillId="0" borderId="39" xfId="128" applyNumberFormat="1" applyFont="1" applyBorder="1" applyAlignment="1">
      <alignment horizontal="center"/>
    </xf>
    <xf numFmtId="0" fontId="7" fillId="0" borderId="25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5" fontId="7" fillId="0" borderId="26" xfId="0" applyNumberFormat="1" applyFont="1" applyFill="1" applyBorder="1" applyAlignment="1" applyProtection="1">
      <alignment horizontal="center" vertical="center"/>
      <protection locked="0"/>
    </xf>
    <xf numFmtId="165" fontId="28" fillId="0" borderId="27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  <protection locked="0"/>
    </xf>
    <xf numFmtId="165" fontId="11" fillId="0" borderId="23" xfId="0" applyNumberFormat="1" applyFont="1" applyFill="1" applyBorder="1" applyAlignment="1">
      <alignment horizontal="center" vertical="center"/>
    </xf>
    <xf numFmtId="167" fontId="59" fillId="0" borderId="23" xfId="0" applyNumberFormat="1" applyFont="1" applyFill="1" applyBorder="1" applyAlignment="1">
      <alignment horizontal="center"/>
    </xf>
    <xf numFmtId="0" fontId="15" fillId="0" borderId="23" xfId="0" applyFont="1" applyBorder="1" applyAlignment="1">
      <alignment horizontal="center" vertical="top"/>
    </xf>
    <xf numFmtId="0" fontId="23" fillId="0" borderId="30" xfId="0" applyFont="1" applyBorder="1" applyAlignment="1">
      <alignment horizontal="left" vertical="center" wrapText="1"/>
    </xf>
    <xf numFmtId="0" fontId="23" fillId="0" borderId="23" xfId="128" applyFont="1" applyBorder="1" applyAlignment="1">
      <alignment horizontal="center"/>
    </xf>
    <xf numFmtId="3" fontId="23" fillId="0" borderId="30" xfId="128" applyNumberFormat="1" applyFont="1" applyBorder="1" applyAlignment="1">
      <alignment horizontal="center"/>
    </xf>
    <xf numFmtId="4" fontId="23" fillId="0" borderId="23" xfId="0" applyNumberFormat="1" applyFont="1" applyBorder="1" applyAlignment="1">
      <alignment horizontal="center"/>
    </xf>
    <xf numFmtId="0" fontId="23" fillId="0" borderId="23" xfId="128" applyFont="1" applyBorder="1" applyAlignment="1">
      <alignment horizontal="left"/>
    </xf>
    <xf numFmtId="0" fontId="23" fillId="0" borderId="30" xfId="128" applyFont="1" applyFill="1" applyBorder="1" applyAlignment="1">
      <alignment horizontal="left" vertical="center" wrapText="1"/>
    </xf>
    <xf numFmtId="4" fontId="23" fillId="0" borderId="30" xfId="128" applyNumberFormat="1" applyFont="1" applyBorder="1" applyAlignment="1">
      <alignment horizontal="center"/>
    </xf>
    <xf numFmtId="0" fontId="23" fillId="0" borderId="23" xfId="0" applyFont="1" applyBorder="1" applyAlignment="1">
      <alignment horizontal="center" vertical="top"/>
    </xf>
    <xf numFmtId="0" fontId="15" fillId="0" borderId="30" xfId="0" applyFont="1" applyBorder="1" applyAlignment="1">
      <alignment horizontal="left" vertical="center" wrapText="1"/>
    </xf>
    <xf numFmtId="0" fontId="9" fillId="0" borderId="23" xfId="0" applyFont="1" applyFill="1" applyBorder="1" applyAlignment="1">
      <alignment horizontal="center" vertical="center"/>
    </xf>
    <xf numFmtId="164" fontId="9" fillId="0" borderId="30" xfId="0" applyNumberFormat="1" applyFont="1" applyFill="1" applyBorder="1" applyAlignment="1">
      <alignment horizontal="center" vertical="center"/>
    </xf>
    <xf numFmtId="0" fontId="15" fillId="0" borderId="40" xfId="0" applyFont="1" applyBorder="1" applyAlignment="1">
      <alignment horizontal="left" vertical="center"/>
    </xf>
    <xf numFmtId="2" fontId="60" fillId="0" borderId="23" xfId="0" applyNumberFormat="1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center" vertical="center"/>
    </xf>
    <xf numFmtId="0" fontId="9" fillId="0" borderId="39" xfId="0" applyFont="1" applyBorder="1" applyAlignment="1">
      <alignment vertical="top" wrapText="1"/>
    </xf>
    <xf numFmtId="0" fontId="23" fillId="0" borderId="39" xfId="0" applyFont="1" applyBorder="1" applyAlignment="1">
      <alignment horizontal="center"/>
    </xf>
    <xf numFmtId="0" fontId="7" fillId="0" borderId="39" xfId="0" applyFont="1" applyFill="1" applyBorder="1" applyAlignment="1" applyProtection="1">
      <alignment horizontal="center" vertical="center"/>
      <protection locked="0"/>
    </xf>
    <xf numFmtId="165" fontId="7" fillId="0" borderId="39" xfId="0" applyNumberFormat="1" applyFont="1" applyBorder="1" applyAlignment="1">
      <alignment horizontal="center" vertical="center"/>
    </xf>
    <xf numFmtId="167" fontId="15" fillId="0" borderId="31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Border="1"/>
    <xf numFmtId="0" fontId="10" fillId="0" borderId="23" xfId="0" applyFont="1" applyBorder="1" applyAlignment="1">
      <alignment horizontal="center" vertical="center" wrapText="1"/>
    </xf>
    <xf numFmtId="0" fontId="14" fillId="0" borderId="23" xfId="65" applyNumberFormat="1" applyFont="1" applyBorder="1" applyAlignment="1" applyProtection="1">
      <alignment wrapText="1"/>
    </xf>
    <xf numFmtId="164" fontId="10" fillId="0" borderId="23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 applyProtection="1">
      <alignment horizontal="center" vertical="center" wrapText="1"/>
      <protection locked="0"/>
    </xf>
    <xf numFmtId="165" fontId="15" fillId="0" borderId="23" xfId="0" applyNumberFormat="1" applyFont="1" applyBorder="1" applyAlignment="1">
      <alignment horizontal="center" vertical="center"/>
    </xf>
    <xf numFmtId="0" fontId="7" fillId="0" borderId="0" xfId="0" applyFont="1" applyBorder="1"/>
    <xf numFmtId="0" fontId="9" fillId="20" borderId="25" xfId="0" applyFont="1" applyFill="1" applyBorder="1" applyAlignment="1">
      <alignment horizontal="center" vertical="center"/>
    </xf>
    <xf numFmtId="0" fontId="19" fillId="20" borderId="26" xfId="0" applyFont="1" applyFill="1" applyBorder="1" applyAlignment="1">
      <alignment wrapText="1"/>
    </xf>
    <xf numFmtId="0" fontId="9" fillId="20" borderId="26" xfId="0" applyFont="1" applyFill="1" applyBorder="1" applyAlignment="1">
      <alignment horizontal="center" vertical="center"/>
    </xf>
    <xf numFmtId="164" fontId="9" fillId="20" borderId="26" xfId="0" applyNumberFormat="1" applyFont="1" applyFill="1" applyBorder="1" applyAlignment="1">
      <alignment horizontal="center" vertical="center"/>
    </xf>
    <xf numFmtId="0" fontId="7" fillId="20" borderId="26" xfId="0" applyFont="1" applyFill="1" applyBorder="1" applyAlignment="1" applyProtection="1">
      <alignment horizontal="center" vertical="center"/>
      <protection locked="0"/>
    </xf>
    <xf numFmtId="165" fontId="11" fillId="20" borderId="27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9" fontId="20" fillId="0" borderId="0" xfId="105" applyFont="1" applyFill="1" applyBorder="1" applyAlignment="1" applyProtection="1">
      <alignment vertical="top" wrapText="1"/>
    </xf>
    <xf numFmtId="0" fontId="21" fillId="0" borderId="0" xfId="0" applyFont="1" applyAlignment="1">
      <alignment horizontal="center"/>
    </xf>
    <xf numFmtId="0" fontId="5" fillId="0" borderId="26" xfId="0" applyFont="1" applyBorder="1" applyAlignment="1">
      <alignment vertical="center" wrapText="1"/>
    </xf>
    <xf numFmtId="0" fontId="9" fillId="0" borderId="26" xfId="0" applyFont="1" applyBorder="1" applyAlignment="1">
      <alignment horizontal="center" vertical="center"/>
    </xf>
    <xf numFmtId="164" fontId="9" fillId="0" borderId="26" xfId="0" applyNumberFormat="1" applyFont="1" applyBorder="1" applyAlignment="1">
      <alignment horizontal="center" vertical="center"/>
    </xf>
    <xf numFmtId="0" fontId="5" fillId="0" borderId="26" xfId="0" applyFont="1" applyBorder="1" applyAlignment="1" applyProtection="1">
      <alignment horizontal="center" vertical="center"/>
      <protection locked="0"/>
    </xf>
    <xf numFmtId="165" fontId="22" fillId="0" borderId="27" xfId="0" applyNumberFormat="1" applyFont="1" applyBorder="1" applyAlignment="1">
      <alignment horizontal="center" vertical="center"/>
    </xf>
    <xf numFmtId="0" fontId="21" fillId="0" borderId="0" xfId="0" applyFont="1"/>
    <xf numFmtId="167" fontId="23" fillId="0" borderId="28" xfId="0" applyNumberFormat="1" applyFont="1" applyFill="1" applyBorder="1" applyAlignment="1">
      <alignment horizontal="center"/>
    </xf>
    <xf numFmtId="0" fontId="24" fillId="0" borderId="29" xfId="0" applyFont="1" applyBorder="1" applyAlignment="1">
      <alignment vertical="center" wrapText="1"/>
    </xf>
    <xf numFmtId="0" fontId="23" fillId="0" borderId="28" xfId="0" applyFont="1" applyFill="1" applyBorder="1" applyAlignment="1">
      <alignment horizontal="center"/>
    </xf>
    <xf numFmtId="0" fontId="23" fillId="0" borderId="29" xfId="0" applyFont="1" applyFill="1" applyBorder="1" applyAlignment="1">
      <alignment horizontal="center"/>
    </xf>
    <xf numFmtId="3" fontId="23" fillId="0" borderId="28" xfId="0" applyNumberFormat="1" applyFont="1" applyFill="1" applyBorder="1" applyAlignment="1">
      <alignment horizontal="center"/>
    </xf>
    <xf numFmtId="165" fontId="7" fillId="0" borderId="28" xfId="0" applyNumberFormat="1" applyFont="1" applyBorder="1" applyAlignment="1">
      <alignment horizontal="center" vertical="center"/>
    </xf>
    <xf numFmtId="0" fontId="25" fillId="0" borderId="30" xfId="0" applyFont="1" applyBorder="1" applyAlignment="1">
      <alignment horizontal="left" vertical="center"/>
    </xf>
    <xf numFmtId="0" fontId="23" fillId="0" borderId="23" xfId="0" applyFont="1" applyFill="1" applyBorder="1" applyAlignment="1">
      <alignment horizontal="center"/>
    </xf>
    <xf numFmtId="0" fontId="23" fillId="0" borderId="30" xfId="0" applyFont="1" applyFill="1" applyBorder="1" applyAlignment="1">
      <alignment horizontal="center"/>
    </xf>
    <xf numFmtId="3" fontId="23" fillId="0" borderId="23" xfId="0" applyNumberFormat="1" applyFont="1" applyFill="1" applyBorder="1" applyAlignment="1">
      <alignment horizontal="center"/>
    </xf>
    <xf numFmtId="165" fontId="7" fillId="0" borderId="23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right"/>
    </xf>
    <xf numFmtId="0" fontId="15" fillId="0" borderId="31" xfId="0" applyFont="1" applyBorder="1" applyAlignment="1">
      <alignment horizontal="center" vertical="top" wrapText="1"/>
    </xf>
    <xf numFmtId="0" fontId="23" fillId="0" borderId="23" xfId="0" applyFont="1" applyBorder="1" applyAlignment="1">
      <alignment horizontal="left" vertical="center" wrapText="1"/>
    </xf>
    <xf numFmtId="4" fontId="23" fillId="0" borderId="30" xfId="0" applyNumberFormat="1" applyFont="1" applyBorder="1" applyAlignment="1">
      <alignment horizontal="center"/>
    </xf>
    <xf numFmtId="3" fontId="23" fillId="0" borderId="23" xfId="0" applyNumberFormat="1" applyFont="1" applyBorder="1" applyAlignment="1">
      <alignment wrapText="1"/>
    </xf>
    <xf numFmtId="0" fontId="15" fillId="0" borderId="23" xfId="0" applyFont="1" applyBorder="1" applyAlignment="1">
      <alignment horizontal="center" vertical="top" wrapText="1"/>
    </xf>
    <xf numFmtId="0" fontId="23" fillId="0" borderId="23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4" fontId="23" fillId="0" borderId="23" xfId="0" applyNumberFormat="1" applyFont="1" applyBorder="1" applyAlignment="1">
      <alignment horizontal="center" vertical="top" wrapText="1"/>
    </xf>
    <xf numFmtId="0" fontId="23" fillId="0" borderId="23" xfId="0" applyFont="1" applyBorder="1" applyAlignment="1">
      <alignment vertical="center" wrapText="1"/>
    </xf>
    <xf numFmtId="3" fontId="23" fillId="0" borderId="39" xfId="128" applyNumberFormat="1" applyFont="1" applyBorder="1" applyAlignment="1">
      <alignment horizontal="center"/>
    </xf>
    <xf numFmtId="0" fontId="7" fillId="0" borderId="25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vertical="center" wrapText="1"/>
    </xf>
    <xf numFmtId="0" fontId="9" fillId="0" borderId="26" xfId="0" applyFont="1" applyFill="1" applyBorder="1" applyAlignment="1">
      <alignment horizontal="center" vertical="center"/>
    </xf>
    <xf numFmtId="164" fontId="9" fillId="0" borderId="26" xfId="0" applyNumberFormat="1" applyFont="1" applyFill="1" applyBorder="1" applyAlignment="1">
      <alignment horizontal="center" vertical="center"/>
    </xf>
    <xf numFmtId="165" fontId="7" fillId="0" borderId="26" xfId="0" applyNumberFormat="1" applyFont="1" applyFill="1" applyBorder="1" applyAlignment="1" applyProtection="1">
      <alignment horizontal="center" vertical="center"/>
      <protection locked="0"/>
    </xf>
    <xf numFmtId="165" fontId="28" fillId="0" borderId="27" xfId="0" applyNumberFormat="1" applyFont="1" applyFill="1" applyBorder="1" applyAlignment="1">
      <alignment horizontal="center" vertical="center"/>
    </xf>
    <xf numFmtId="167" fontId="23" fillId="0" borderId="25" xfId="0" applyNumberFormat="1" applyFont="1" applyFill="1" applyBorder="1" applyAlignment="1">
      <alignment horizontal="center"/>
    </xf>
    <xf numFmtId="0" fontId="29" fillId="0" borderId="26" xfId="0" applyFont="1" applyBorder="1" applyAlignment="1">
      <alignment vertical="center" wrapText="1"/>
    </xf>
    <xf numFmtId="0" fontId="23" fillId="0" borderId="26" xfId="0" applyFont="1" applyFill="1" applyBorder="1" applyAlignment="1">
      <alignment horizontal="center"/>
    </xf>
    <xf numFmtId="3" fontId="23" fillId="0" borderId="26" xfId="0" applyNumberFormat="1" applyFont="1" applyFill="1" applyBorder="1" applyAlignment="1">
      <alignment horizontal="center"/>
    </xf>
    <xf numFmtId="165" fontId="7" fillId="0" borderId="27" xfId="0" applyNumberFormat="1" applyFont="1" applyBorder="1" applyAlignment="1">
      <alignment horizontal="center" vertical="center"/>
    </xf>
    <xf numFmtId="167" fontId="15" fillId="0" borderId="31" xfId="0" applyNumberFormat="1" applyFont="1" applyFill="1" applyBorder="1" applyAlignment="1">
      <alignment horizontal="center"/>
    </xf>
    <xf numFmtId="0" fontId="9" fillId="0" borderId="25" xfId="0" applyFont="1" applyFill="1" applyBorder="1" applyAlignment="1">
      <alignment horizontal="center" vertical="center"/>
    </xf>
    <xf numFmtId="0" fontId="23" fillId="0" borderId="32" xfId="0" applyFont="1" applyBorder="1" applyAlignment="1">
      <alignment vertical="center" wrapText="1"/>
    </xf>
    <xf numFmtId="0" fontId="23" fillId="0" borderId="33" xfId="0" applyFont="1" applyBorder="1" applyAlignment="1">
      <alignment horizontal="center"/>
    </xf>
    <xf numFmtId="0" fontId="23" fillId="0" borderId="32" xfId="0" applyFont="1" applyBorder="1" applyAlignment="1">
      <alignment horizontal="center"/>
    </xf>
    <xf numFmtId="4" fontId="23" fillId="0" borderId="33" xfId="0" applyNumberFormat="1" applyFont="1" applyBorder="1" applyAlignment="1">
      <alignment horizontal="center"/>
    </xf>
    <xf numFmtId="167" fontId="23" fillId="0" borderId="35" xfId="0" applyNumberFormat="1" applyFont="1" applyFill="1" applyBorder="1" applyAlignment="1">
      <alignment horizontal="center"/>
    </xf>
    <xf numFmtId="167" fontId="59" fillId="0" borderId="23" xfId="0" applyNumberFormat="1" applyFont="1" applyFill="1" applyBorder="1" applyAlignment="1">
      <alignment horizontal="center"/>
    </xf>
    <xf numFmtId="0" fontId="23" fillId="0" borderId="23" xfId="128" applyFont="1" applyBorder="1" applyAlignment="1">
      <alignment horizontal="center"/>
    </xf>
    <xf numFmtId="3" fontId="23" fillId="0" borderId="30" xfId="128" applyNumberFormat="1" applyFont="1" applyBorder="1" applyAlignment="1">
      <alignment horizontal="center"/>
    </xf>
    <xf numFmtId="0" fontId="23" fillId="0" borderId="23" xfId="128" applyFont="1" applyBorder="1" applyAlignment="1">
      <alignment horizontal="left"/>
    </xf>
    <xf numFmtId="0" fontId="23" fillId="0" borderId="30" xfId="128" applyFont="1" applyFill="1" applyBorder="1" applyAlignment="1">
      <alignment horizontal="left" vertical="center" wrapText="1"/>
    </xf>
    <xf numFmtId="0" fontId="23" fillId="0" borderId="23" xfId="0" applyFont="1" applyBorder="1" applyAlignment="1">
      <alignment horizontal="center" vertical="top"/>
    </xf>
    <xf numFmtId="0" fontId="15" fillId="0" borderId="40" xfId="0" applyFont="1" applyBorder="1" applyAlignment="1">
      <alignment horizontal="left" vertical="center"/>
    </xf>
    <xf numFmtId="2" fontId="60" fillId="0" borderId="23" xfId="0" applyNumberFormat="1" applyFont="1" applyFill="1" applyBorder="1" applyAlignment="1">
      <alignment horizontal="left" vertical="center" wrapText="1"/>
    </xf>
    <xf numFmtId="0" fontId="7" fillId="0" borderId="39" xfId="0" applyFont="1" applyFill="1" applyBorder="1" applyAlignment="1">
      <alignment horizontal="center" vertical="center"/>
    </xf>
    <xf numFmtId="0" fontId="9" fillId="0" borderId="39" xfId="0" applyFont="1" applyBorder="1" applyAlignment="1">
      <alignment vertical="top" wrapText="1"/>
    </xf>
    <xf numFmtId="0" fontId="23" fillId="0" borderId="39" xfId="0" applyFont="1" applyBorder="1" applyAlignment="1">
      <alignment horizontal="center"/>
    </xf>
    <xf numFmtId="0" fontId="7" fillId="0" borderId="39" xfId="0" applyFont="1" applyFill="1" applyBorder="1" applyAlignment="1" applyProtection="1">
      <alignment horizontal="center" vertical="center"/>
      <protection locked="0"/>
    </xf>
    <xf numFmtId="165" fontId="7" fillId="0" borderId="39" xfId="0" applyNumberFormat="1" applyFont="1" applyBorder="1" applyAlignment="1">
      <alignment horizontal="center" vertical="center"/>
    </xf>
    <xf numFmtId="0" fontId="26" fillId="0" borderId="0" xfId="0" applyFont="1" applyBorder="1" applyAlignment="1">
      <alignment horizontal="left"/>
    </xf>
    <xf numFmtId="167" fontId="15" fillId="0" borderId="38" xfId="0" applyNumberFormat="1" applyFont="1" applyFill="1" applyBorder="1" applyAlignment="1">
      <alignment horizontal="center" vertical="top"/>
    </xf>
    <xf numFmtId="3" fontId="23" fillId="0" borderId="32" xfId="0" applyNumberFormat="1" applyFont="1" applyBorder="1" applyAlignment="1">
      <alignment wrapText="1"/>
    </xf>
    <xf numFmtId="167" fontId="15" fillId="0" borderId="31" xfId="0" applyNumberFormat="1" applyFont="1" applyFill="1" applyBorder="1" applyAlignment="1">
      <alignment horizontal="center" vertical="top"/>
    </xf>
    <xf numFmtId="0" fontId="1" fillId="0" borderId="36" xfId="0" applyFont="1" applyBorder="1" applyAlignment="1">
      <alignment horizontal="center" vertical="center"/>
    </xf>
    <xf numFmtId="167" fontId="15" fillId="0" borderId="38" xfId="0" applyNumberFormat="1" applyFont="1" applyFill="1" applyBorder="1" applyAlignment="1">
      <alignment horizontal="center" vertical="top" wrapText="1"/>
    </xf>
    <xf numFmtId="0" fontId="15" fillId="0" borderId="32" xfId="0" applyFont="1" applyBorder="1" applyAlignment="1">
      <alignment vertical="center" wrapText="1"/>
    </xf>
    <xf numFmtId="0" fontId="21" fillId="0" borderId="0" xfId="0" applyFont="1"/>
    <xf numFmtId="10" fontId="20" fillId="0" borderId="0" xfId="105" applyNumberFormat="1" applyFont="1" applyFill="1" applyBorder="1" applyAlignment="1" applyProtection="1">
      <alignment vertical="top" wrapText="1"/>
    </xf>
    <xf numFmtId="0" fontId="21" fillId="0" borderId="0" xfId="0" applyFont="1"/>
    <xf numFmtId="0" fontId="23" fillId="0" borderId="41" xfId="128" applyFont="1" applyBorder="1" applyAlignment="1">
      <alignment horizontal="center"/>
    </xf>
    <xf numFmtId="0" fontId="23" fillId="0" borderId="42" xfId="0" applyFont="1" applyBorder="1" applyAlignment="1">
      <alignment horizontal="left" vertical="center" wrapText="1"/>
    </xf>
    <xf numFmtId="0" fontId="15" fillId="0" borderId="41" xfId="0" applyFont="1" applyBorder="1" applyAlignment="1">
      <alignment horizontal="center" vertical="top"/>
    </xf>
    <xf numFmtId="4" fontId="23" fillId="0" borderId="41" xfId="0" applyNumberFormat="1" applyFont="1" applyBorder="1" applyAlignment="1">
      <alignment horizontal="center"/>
    </xf>
    <xf numFmtId="3" fontId="23" fillId="0" borderId="42" xfId="128" applyNumberFormat="1" applyFont="1" applyBorder="1" applyAlignment="1">
      <alignment horizontal="center"/>
    </xf>
  </cellXfs>
  <cellStyles count="149">
    <cellStyle name="_10661-soupis.výkonů" xfId="1"/>
    <cellStyle name="_10661-soupis.výkonů 2" xfId="129"/>
    <cellStyle name="_222_4-5-R-12-B_ZV" xfId="2"/>
    <cellStyle name="_222_4-5-R-12-B_ZV 2" xfId="130"/>
    <cellStyle name="_222_4-5-R-12-B_ZV_1" xfId="3"/>
    <cellStyle name="_222_4-5-R-12-B_ZV_1_MAR-SO03" xfId="4"/>
    <cellStyle name="_222_4-5-R-12-B_ZV_1_MAR-SO03 2" xfId="131"/>
    <cellStyle name="_785_1-6-12-141" xfId="5"/>
    <cellStyle name="_785_1-6-12-141 2" xfId="132"/>
    <cellStyle name="_785_1-6-12-141_SO 01" xfId="6"/>
    <cellStyle name="_785_1-6-12-141_SO 01 2" xfId="133"/>
    <cellStyle name="_785_1-6-12-141_SO00" xfId="7"/>
    <cellStyle name="_785_1-6-12-141_SO04" xfId="8"/>
    <cellStyle name="_785_1-6-12-141_ventac" xfId="9"/>
    <cellStyle name="_785_1-6-12-141_ventac 2" xfId="134"/>
    <cellStyle name="_785_1-6-12-141_ventac_1" xfId="10"/>
    <cellStyle name="_785_1-6-12-141_ventac_1 2" xfId="135"/>
    <cellStyle name="_785_1-6-12-141_ventac_1_SO 01" xfId="11"/>
    <cellStyle name="_785_1-6-12-141_ventac_1_SO00" xfId="12"/>
    <cellStyle name="_785_1-6-12-141_ventac_1_SO04" xfId="13"/>
    <cellStyle name="_785_1-6-12-141_ventac_SO 01" xfId="14"/>
    <cellStyle name="_785_1-6-12-141_ventac_SO 01 2" xfId="136"/>
    <cellStyle name="_785_1-6-12-141_ventac_SO00" xfId="15"/>
    <cellStyle name="_785_1-6-12-141_ventac_SO04" xfId="16"/>
    <cellStyle name="_MAR_2R_VENTAC" xfId="17"/>
    <cellStyle name="_MAR_2R_VENTAC 2" xfId="137"/>
    <cellStyle name="_MAR_2R_VENTAC_SO 01" xfId="18"/>
    <cellStyle name="_MAR_2R_VENTAC_SO 01 2" xfId="138"/>
    <cellStyle name="_MAR_2R_VENTAC_SO00" xfId="19"/>
    <cellStyle name="_MAR_2R_VENTAC_SO04" xfId="20"/>
    <cellStyle name="_MESA IIa-SO-03z Slabopr.." xfId="21"/>
    <cellStyle name="_MESA IIa-SO-03z Slabopr.._1" xfId="22"/>
    <cellStyle name="_MESA IIa-SO-03z Slabopr.._1 2" xfId="139"/>
    <cellStyle name="_MESA IIa-SO-03z Slabopr.._MAR-SO03" xfId="23"/>
    <cellStyle name="_MESA IIa-SO-03z Slabopr.._MAR-SO03 2" xfId="140"/>
    <cellStyle name="_MESA Vysokov - II. etapa" xfId="24"/>
    <cellStyle name="_MESA Vysokov - II. etapa 2" xfId="141"/>
    <cellStyle name="_MESA-II et-Zpřistavek-ROZPOČET-včSANI uprav1" xfId="25"/>
    <cellStyle name="_MESA-II et-Zpřistavek-ROZPOČET-včSANI uprav1 2" xfId="142"/>
    <cellStyle name="_MESA-II et-Zpřistavek-ROZPOČET-včSANI uprav1_1" xfId="26"/>
    <cellStyle name="_MESA-II et-Zpřistavek-ROZPOČET-včSANI uprav1_1_MAR-SO03" xfId="27"/>
    <cellStyle name="_MESA-II et-Zpřistavek-ROZPOČET-včSANI uprav1_1_MAR-SO03 2" xfId="143"/>
    <cellStyle name="_Tendr,konvence-soupis.výkonů,07.08.05" xfId="28"/>
    <cellStyle name="_Tendr,konvence-soupis.výkonů,07.08.05 2" xfId="144"/>
    <cellStyle name="_Tendr,konvence-soupis.výkonů,07.08.05_1" xfId="29"/>
    <cellStyle name="_Tendr,konvence-soupis.výkonů,07.08.05_1_MAR-SO03" xfId="30"/>
    <cellStyle name="_Tendr,konvence-soupis.výkonů,07.08.05_1_MAR-SO03 2" xfId="145"/>
    <cellStyle name="_Výkaz výměr PSHZ" xfId="31"/>
    <cellStyle name="_Výkaz výměr PSHZ_MAR-SO03" xfId="32"/>
    <cellStyle name="_Výkaz výměr SHZ" xfId="33"/>
    <cellStyle name="_Výkaz výměr SHZ_MAR-SO03" xfId="34"/>
    <cellStyle name="_Vysokov, Mesa - Západní administrativně provozní přístavba, 25.10.2006 ostrý" xfId="35"/>
    <cellStyle name="_Vysokov, Mesa - Západní administrativně provozní přístavba, 25.10.2006 ostrý_MAR-SO03" xfId="36"/>
    <cellStyle name="_Západní křídlo - El. rozpočet" xfId="37"/>
    <cellStyle name="_Západní křídlo - El. rozpočet 2" xfId="146"/>
    <cellStyle name="_Západní křídlo - El. rozpočet_1" xfId="38"/>
    <cellStyle name="_Západní křídlo - El. rozpočet_1_MAR-SO03" xfId="39"/>
    <cellStyle name="_Západní křídlo - El. rozpočet_1_MAR-SO03 2" xfId="147"/>
    <cellStyle name="20 % – Zvýraznění1" xfId="40" builtinId="30" customBuiltin="1"/>
    <cellStyle name="20 % – Zvýraznění2" xfId="41" builtinId="34" customBuiltin="1"/>
    <cellStyle name="20 % – Zvýraznění3" xfId="42" builtinId="38" customBuiltin="1"/>
    <cellStyle name="20 % – Zvýraznění4" xfId="43" builtinId="42" customBuiltin="1"/>
    <cellStyle name="20 % – Zvýraznění5" xfId="44" builtinId="46" customBuiltin="1"/>
    <cellStyle name="20 % – Zvýraznění6" xfId="45" builtinId="50" customBuiltin="1"/>
    <cellStyle name="40 % – Zvýraznění1" xfId="46" builtinId="31" customBuiltin="1"/>
    <cellStyle name="40 % – Zvýraznění2" xfId="47" builtinId="35" customBuiltin="1"/>
    <cellStyle name="40 % – Zvýraznění3" xfId="48" builtinId="39" customBuiltin="1"/>
    <cellStyle name="40 % – Zvýraznění4" xfId="49" builtinId="43" customBuiltin="1"/>
    <cellStyle name="40 % – Zvýraznění5" xfId="50" builtinId="47" customBuiltin="1"/>
    <cellStyle name="40 % – Zvýraznění6" xfId="51" builtinId="51" customBuiltin="1"/>
    <cellStyle name="60 % – Zvýraznění1" xfId="52" builtinId="32" customBuiltin="1"/>
    <cellStyle name="60 % – Zvýraznění2" xfId="53" builtinId="36" customBuiltin="1"/>
    <cellStyle name="60 % – Zvýraznění3" xfId="54" builtinId="40" customBuiltin="1"/>
    <cellStyle name="60 % – Zvýraznění4" xfId="55" builtinId="44" customBuiltin="1"/>
    <cellStyle name="60 % – Zvýraznění5" xfId="56" builtinId="48" customBuiltin="1"/>
    <cellStyle name="60 % – Zvýraznění6" xfId="57" builtinId="52" customBuiltin="1"/>
    <cellStyle name="Celkem" xfId="58" builtinId="25" customBuiltin="1"/>
    <cellStyle name="čárky [0]_1214 ZT" xfId="59"/>
    <cellStyle name="Dezimal [0]_Tabelle1" xfId="60"/>
    <cellStyle name="Dezimal_Tabelle1" xfId="61"/>
    <cellStyle name="Firma" xfId="62"/>
    <cellStyle name="fnRegressQ" xfId="63"/>
    <cellStyle name="Hlavní nadpis" xfId="64"/>
    <cellStyle name="Hypertextový odkaz" xfId="65" builtinId="8"/>
    <cellStyle name="Hypertextový odkaz 10" xfId="66"/>
    <cellStyle name="Hypertextový odkaz 11" xfId="67"/>
    <cellStyle name="Hypertextový odkaz 12" xfId="68"/>
    <cellStyle name="Hypertextový odkaz 13" xfId="69"/>
    <cellStyle name="Hypertextový odkaz 14" xfId="70"/>
    <cellStyle name="Hypertextový odkaz 15" xfId="71"/>
    <cellStyle name="Hypertextový odkaz 2" xfId="72"/>
    <cellStyle name="Hypertextový odkaz 3" xfId="73"/>
    <cellStyle name="Hypertextový odkaz 4" xfId="74"/>
    <cellStyle name="Hypertextový odkaz 5" xfId="75"/>
    <cellStyle name="Hypertextový odkaz 6" xfId="76"/>
    <cellStyle name="Hypertextový odkaz 7" xfId="77"/>
    <cellStyle name="Hypertextový odkaz 8" xfId="78"/>
    <cellStyle name="Hypertextový odkaz 9" xfId="79"/>
    <cellStyle name="Chybně" xfId="80" builtinId="27" customBuiltin="1"/>
    <cellStyle name="Kontrolní buňka" xfId="81" builtinId="23" customBuiltin="1"/>
    <cellStyle name="Nadpis 1" xfId="82" builtinId="16" customBuiltin="1"/>
    <cellStyle name="Nadpis 2" xfId="83" builtinId="17" customBuiltin="1"/>
    <cellStyle name="Nadpis 3" xfId="84" builtinId="18" customBuiltin="1"/>
    <cellStyle name="Nadpis 4" xfId="85" builtinId="19" customBuiltin="1"/>
    <cellStyle name="Název" xfId="86" builtinId="15" customBuiltin="1"/>
    <cellStyle name="Neutrální" xfId="87" builtinId="28" customBuiltin="1"/>
    <cellStyle name="normal" xfId="88"/>
    <cellStyle name="normální" xfId="0" builtinId="0"/>
    <cellStyle name="normální 10" xfId="89"/>
    <cellStyle name="normální 11" xfId="90"/>
    <cellStyle name="normální 12" xfId="91"/>
    <cellStyle name="normální 13" xfId="92"/>
    <cellStyle name="normální 14" xfId="93"/>
    <cellStyle name="normální 2" xfId="94"/>
    <cellStyle name="normální 3" xfId="95"/>
    <cellStyle name="normální 4" xfId="96"/>
    <cellStyle name="normální 5" xfId="97"/>
    <cellStyle name="normální 6" xfId="98"/>
    <cellStyle name="normální 7" xfId="99"/>
    <cellStyle name="normální 8" xfId="100"/>
    <cellStyle name="normální 9" xfId="101"/>
    <cellStyle name="normální_SV_vzor_p0" xfId="102"/>
    <cellStyle name="normální_SV_vzor_p0 2" xfId="128"/>
    <cellStyle name="Podnadpis" xfId="103"/>
    <cellStyle name="Poznámka" xfId="104" builtinId="10" customBuiltin="1"/>
    <cellStyle name="procent" xfId="105" builtinId="5"/>
    <cellStyle name="Procenta 2" xfId="148"/>
    <cellStyle name="Propojená buňka" xfId="106" builtinId="24" customBuiltin="1"/>
    <cellStyle name="Správně" xfId="107" builtinId="26" customBuiltin="1"/>
    <cellStyle name="Standard_Tabelle1" xfId="108"/>
    <cellStyle name="Stín+tučně" xfId="109"/>
    <cellStyle name="Stín+tučně+velké písmo" xfId="110"/>
    <cellStyle name="Styl 1" xfId="111"/>
    <cellStyle name="Text upozornění" xfId="112" builtinId="11" customBuiltin="1"/>
    <cellStyle name="Tučně" xfId="113"/>
    <cellStyle name="TYP ŘÁDKU_4(sloupceJ-L)" xfId="114"/>
    <cellStyle name="Vstup" xfId="115" builtinId="20" customBuiltin="1"/>
    <cellStyle name="Výpočet" xfId="116" builtinId="22" customBuiltin="1"/>
    <cellStyle name="Výstup" xfId="117" builtinId="21" customBuiltin="1"/>
    <cellStyle name="Vysvětlující text" xfId="118" builtinId="53" customBuiltin="1"/>
    <cellStyle name="Währung [0]_Tabelle1" xfId="119"/>
    <cellStyle name="Währung_Tabelle1" xfId="120"/>
    <cellStyle name="základní" xfId="121"/>
    <cellStyle name="Zvýraznění 1" xfId="122" builtinId="29" customBuiltin="1"/>
    <cellStyle name="Zvýraznění 2" xfId="123" builtinId="33" customBuiltin="1"/>
    <cellStyle name="Zvýraznění 3" xfId="124" builtinId="37" customBuiltin="1"/>
    <cellStyle name="Zvýraznění 4" xfId="125" builtinId="41" customBuiltin="1"/>
    <cellStyle name="Zvýraznění 5" xfId="126" builtinId="45" customBuiltin="1"/>
    <cellStyle name="Zvýraznění 6" xfId="127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02"/>
  <sheetViews>
    <sheetView tabSelected="1" view="pageBreakPreview" zoomScaleNormal="75" zoomScaleSheetLayoutView="100" workbookViewId="0">
      <selection activeCell="B284" sqref="B284"/>
    </sheetView>
  </sheetViews>
  <sheetFormatPr defaultColWidth="8.88671875" defaultRowHeight="15"/>
  <cols>
    <col min="1" max="1" width="12.6640625" style="1" customWidth="1"/>
    <col min="2" max="2" width="47.5546875" customWidth="1"/>
    <col min="3" max="3" width="7" customWidth="1"/>
    <col min="4" max="4" width="8.5546875" style="2" customWidth="1"/>
    <col min="5" max="5" width="10.21875" style="3" customWidth="1"/>
    <col min="6" max="6" width="19.77734375" customWidth="1"/>
    <col min="7" max="7" width="8.77734375" customWidth="1"/>
    <col min="8" max="8" width="8.88671875" style="4" customWidth="1"/>
    <col min="9" max="9" width="9.5546875" style="4" customWidth="1"/>
    <col min="10" max="10" width="7" style="4" customWidth="1"/>
    <col min="11" max="11" width="7.44140625" style="4" customWidth="1"/>
    <col min="12" max="12" width="6.88671875" style="4" customWidth="1"/>
    <col min="13" max="16384" width="8.88671875" style="4"/>
  </cols>
  <sheetData>
    <row r="1" spans="1:7" ht="41.25" customHeight="1">
      <c r="A1" s="5"/>
      <c r="B1" s="6"/>
      <c r="C1" s="7" t="s">
        <v>0</v>
      </c>
      <c r="D1" s="8"/>
      <c r="E1" s="9"/>
      <c r="F1" s="10"/>
    </row>
    <row r="2" spans="1:7" ht="49.9" customHeight="1">
      <c r="A2" s="11"/>
      <c r="B2" s="12" t="s">
        <v>54</v>
      </c>
      <c r="C2" s="13"/>
      <c r="D2" s="14"/>
      <c r="E2" s="15"/>
      <c r="F2" s="16"/>
    </row>
    <row r="3" spans="1:7" ht="15" customHeight="1">
      <c r="A3" s="11"/>
      <c r="B3" s="12"/>
      <c r="C3" s="13"/>
      <c r="D3" s="14"/>
      <c r="E3" s="15"/>
      <c r="F3" s="16"/>
    </row>
    <row r="4" spans="1:7" ht="15" customHeight="1">
      <c r="A4" s="11"/>
      <c r="B4" s="17" t="s">
        <v>55</v>
      </c>
      <c r="C4" s="13"/>
      <c r="D4" s="14"/>
      <c r="E4" s="15"/>
      <c r="F4" s="18">
        <v>41043</v>
      </c>
    </row>
    <row r="5" spans="1:7" ht="15" customHeight="1">
      <c r="A5" s="11"/>
      <c r="B5" s="19"/>
      <c r="C5" s="13"/>
      <c r="D5" s="14"/>
      <c r="E5" s="15"/>
      <c r="F5" s="18"/>
    </row>
    <row r="6" spans="1:7" ht="10.5" customHeight="1">
      <c r="A6" s="11"/>
      <c r="B6" s="20"/>
      <c r="C6" s="13"/>
      <c r="D6" s="14"/>
      <c r="E6" s="21"/>
      <c r="F6" s="22"/>
    </row>
    <row r="7" spans="1:7" ht="24">
      <c r="A7" s="23" t="s">
        <v>1</v>
      </c>
      <c r="B7" s="24" t="s">
        <v>2</v>
      </c>
      <c r="C7" s="25" t="s">
        <v>3</v>
      </c>
      <c r="D7" s="26" t="s">
        <v>4</v>
      </c>
      <c r="E7" s="27" t="s">
        <v>5</v>
      </c>
      <c r="F7" s="28" t="s">
        <v>6</v>
      </c>
    </row>
    <row r="8" spans="1:7" ht="23.25">
      <c r="A8" s="29"/>
      <c r="B8" s="30" t="s">
        <v>7</v>
      </c>
      <c r="C8" s="29"/>
      <c r="D8" s="31"/>
      <c r="E8" s="32"/>
      <c r="F8" s="33"/>
      <c r="G8" s="4"/>
    </row>
    <row r="9" spans="1:7" ht="23.25">
      <c r="A9" s="34"/>
      <c r="B9" s="30"/>
      <c r="C9" s="34"/>
      <c r="D9" s="35"/>
      <c r="E9" s="36"/>
      <c r="F9" s="37"/>
      <c r="G9" s="4"/>
    </row>
    <row r="10" spans="1:7" s="43" customFormat="1" ht="18" customHeight="1">
      <c r="A10" s="38"/>
      <c r="B10" s="39" t="s">
        <v>44</v>
      </c>
      <c r="C10" s="38"/>
      <c r="D10" s="40"/>
      <c r="E10" s="41"/>
      <c r="F10" s="42">
        <f>F48</f>
        <v>0</v>
      </c>
    </row>
    <row r="11" spans="1:7" s="43" customFormat="1" ht="18" customHeight="1">
      <c r="A11" s="38"/>
      <c r="B11" s="39" t="s">
        <v>97</v>
      </c>
      <c r="C11" s="38"/>
      <c r="D11" s="40"/>
      <c r="E11" s="41"/>
      <c r="F11" s="42">
        <f>F65</f>
        <v>0</v>
      </c>
    </row>
    <row r="12" spans="1:7" s="162" customFormat="1" ht="18" customHeight="1">
      <c r="A12" s="157"/>
      <c r="B12" s="158" t="s">
        <v>96</v>
      </c>
      <c r="C12" s="157"/>
      <c r="D12" s="159"/>
      <c r="E12" s="160"/>
      <c r="F12" s="161">
        <f>F82</f>
        <v>0</v>
      </c>
    </row>
    <row r="13" spans="1:7" s="226" customFormat="1" ht="18" customHeight="1">
      <c r="A13" s="221"/>
      <c r="B13" s="222" t="s">
        <v>95</v>
      </c>
      <c r="C13" s="221"/>
      <c r="D13" s="223"/>
      <c r="E13" s="224"/>
      <c r="F13" s="225">
        <f>F89</f>
        <v>0</v>
      </c>
    </row>
    <row r="14" spans="1:7" s="226" customFormat="1" ht="18" customHeight="1">
      <c r="A14" s="221"/>
      <c r="B14" s="222" t="s">
        <v>82</v>
      </c>
      <c r="C14" s="221"/>
      <c r="D14" s="223"/>
      <c r="E14" s="224"/>
      <c r="F14" s="225">
        <f>F100</f>
        <v>0</v>
      </c>
    </row>
    <row r="15" spans="1:7" s="226" customFormat="1" ht="18" customHeight="1">
      <c r="A15" s="221"/>
      <c r="B15" s="222" t="s">
        <v>83</v>
      </c>
      <c r="C15" s="221"/>
      <c r="D15" s="223"/>
      <c r="E15" s="224"/>
      <c r="F15" s="225">
        <f>F111</f>
        <v>0</v>
      </c>
    </row>
    <row r="16" spans="1:7" s="43" customFormat="1" ht="18" customHeight="1">
      <c r="A16" s="38"/>
      <c r="B16" s="39" t="s">
        <v>8</v>
      </c>
      <c r="C16" s="38"/>
      <c r="D16" s="40"/>
      <c r="E16" s="41"/>
      <c r="F16" s="42">
        <f>F136</f>
        <v>0</v>
      </c>
    </row>
    <row r="17" spans="1:12" s="43" customFormat="1" ht="18" customHeight="1">
      <c r="A17" s="38"/>
      <c r="B17" s="44" t="s">
        <v>45</v>
      </c>
      <c r="C17" s="38"/>
      <c r="D17" s="40"/>
      <c r="E17" s="41"/>
      <c r="F17" s="42">
        <f>F167</f>
        <v>0</v>
      </c>
    </row>
    <row r="18" spans="1:12" s="43" customFormat="1" ht="18" customHeight="1">
      <c r="A18" s="38"/>
      <c r="B18" s="44" t="s">
        <v>56</v>
      </c>
      <c r="C18" s="38"/>
      <c r="D18" s="40"/>
      <c r="E18" s="41"/>
      <c r="F18" s="42">
        <f>F186</f>
        <v>0</v>
      </c>
    </row>
    <row r="19" spans="1:12" s="226" customFormat="1" ht="18" customHeight="1">
      <c r="A19" s="221"/>
      <c r="B19" s="44" t="s">
        <v>103</v>
      </c>
      <c r="C19" s="221"/>
      <c r="D19" s="223"/>
      <c r="E19" s="224"/>
      <c r="F19" s="225">
        <f>F202</f>
        <v>0</v>
      </c>
    </row>
    <row r="20" spans="1:12" s="226" customFormat="1" ht="18" customHeight="1">
      <c r="A20" s="221"/>
      <c r="B20" s="44" t="s">
        <v>104</v>
      </c>
      <c r="C20" s="221"/>
      <c r="D20" s="223"/>
      <c r="E20" s="224"/>
      <c r="F20" s="225">
        <f>F219</f>
        <v>0</v>
      </c>
    </row>
    <row r="21" spans="1:12" s="43" customFormat="1" ht="18" customHeight="1">
      <c r="A21" s="38"/>
      <c r="B21" s="44" t="s">
        <v>46</v>
      </c>
      <c r="C21" s="38"/>
      <c r="D21" s="40"/>
      <c r="E21" s="41"/>
      <c r="F21" s="42">
        <f>F248</f>
        <v>0</v>
      </c>
    </row>
    <row r="22" spans="1:12" s="43" customFormat="1" ht="18" customHeight="1">
      <c r="A22" s="146"/>
      <c r="B22" s="44" t="s">
        <v>57</v>
      </c>
      <c r="C22" s="146"/>
      <c r="D22" s="148"/>
      <c r="E22" s="149"/>
      <c r="F22" s="150">
        <f>F259</f>
        <v>0</v>
      </c>
    </row>
    <row r="23" spans="1:12" s="226" customFormat="1" ht="18" customHeight="1">
      <c r="A23" s="146"/>
      <c r="B23" s="44" t="s">
        <v>101</v>
      </c>
      <c r="C23" s="146"/>
      <c r="D23" s="148"/>
      <c r="E23" s="149"/>
      <c r="F23" s="150">
        <f>F273</f>
        <v>0</v>
      </c>
    </row>
    <row r="24" spans="1:12" s="226" customFormat="1" ht="18" customHeight="1">
      <c r="A24" s="146"/>
      <c r="B24" s="44" t="s">
        <v>102</v>
      </c>
      <c r="C24" s="146"/>
      <c r="D24" s="148"/>
      <c r="E24" s="149"/>
      <c r="F24" s="150">
        <f>F289</f>
        <v>0</v>
      </c>
    </row>
    <row r="25" spans="1:12" s="43" customFormat="1" ht="18" customHeight="1" thickBot="1">
      <c r="A25" s="146"/>
      <c r="B25" s="147"/>
      <c r="C25" s="146"/>
      <c r="D25" s="148"/>
      <c r="E25" s="149"/>
      <c r="F25" s="150"/>
    </row>
    <row r="26" spans="1:12" s="43" customFormat="1" ht="40.15" customHeight="1" thickBot="1">
      <c r="A26" s="45"/>
      <c r="B26" s="46" t="s">
        <v>43</v>
      </c>
      <c r="C26" s="45"/>
      <c r="D26" s="47"/>
      <c r="E26" s="48"/>
      <c r="F26" s="49">
        <f>SUM(F10:F24)</f>
        <v>0</v>
      </c>
    </row>
    <row r="27" spans="1:12" s="56" customFormat="1" ht="14.25" customHeight="1" thickBot="1">
      <c r="A27" s="50"/>
      <c r="B27" s="51"/>
      <c r="C27" s="52"/>
      <c r="D27" s="53"/>
      <c r="E27" s="54"/>
      <c r="F27" s="55"/>
      <c r="H27" s="57"/>
      <c r="I27" s="303"/>
      <c r="J27" s="58"/>
      <c r="K27" s="58"/>
    </row>
    <row r="28" spans="1:12" ht="13.9" customHeight="1" thickBot="1">
      <c r="A28" s="59"/>
      <c r="B28" s="60" t="str">
        <f>B10</f>
        <v>Zdroj tepla a chladu</v>
      </c>
      <c r="C28" s="61"/>
      <c r="D28" s="62"/>
      <c r="E28" s="63"/>
      <c r="F28" s="64"/>
      <c r="G28" s="65"/>
      <c r="H28" s="65"/>
    </row>
    <row r="29" spans="1:12" ht="13.9" customHeight="1">
      <c r="A29" s="66"/>
      <c r="B29" s="67" t="s">
        <v>9</v>
      </c>
      <c r="C29" s="68"/>
      <c r="D29" s="69"/>
      <c r="E29" s="70"/>
      <c r="F29" s="71"/>
      <c r="G29" s="65"/>
      <c r="H29" s="65"/>
    </row>
    <row r="30" spans="1:12" ht="13.9" customHeight="1">
      <c r="A30" s="72"/>
      <c r="B30" s="73" t="s">
        <v>10</v>
      </c>
      <c r="C30" s="74"/>
      <c r="D30" s="75"/>
      <c r="E30" s="76"/>
      <c r="F30" s="77"/>
      <c r="G30" s="65"/>
      <c r="H30" s="65"/>
    </row>
    <row r="31" spans="1:12" ht="13.9" customHeight="1">
      <c r="A31" s="78"/>
      <c r="B31" s="79"/>
      <c r="C31" s="74"/>
      <c r="D31" s="74"/>
      <c r="E31" s="80"/>
      <c r="F31" s="77"/>
      <c r="G31" s="65"/>
      <c r="H31" s="65"/>
    </row>
    <row r="32" spans="1:12" ht="55.9" customHeight="1">
      <c r="A32" s="83" t="s">
        <v>50</v>
      </c>
      <c r="B32" s="84" t="s">
        <v>153</v>
      </c>
      <c r="C32" s="85" t="s">
        <v>11</v>
      </c>
      <c r="D32" s="86">
        <v>6</v>
      </c>
      <c r="E32" s="87"/>
      <c r="F32" s="88">
        <f>D32*E32</f>
        <v>0</v>
      </c>
      <c r="G32" s="81"/>
      <c r="H32" s="81"/>
      <c r="I32" s="81"/>
      <c r="J32" s="81"/>
      <c r="K32" s="81"/>
      <c r="L32" s="82"/>
    </row>
    <row r="33" spans="1:12" ht="30" customHeight="1">
      <c r="A33" s="83" t="s">
        <v>49</v>
      </c>
      <c r="B33" s="84" t="s">
        <v>154</v>
      </c>
      <c r="C33" s="85" t="s">
        <v>11</v>
      </c>
      <c r="D33" s="86">
        <v>4</v>
      </c>
      <c r="E33" s="87"/>
      <c r="F33" s="88">
        <f>D33*E33</f>
        <v>0</v>
      </c>
      <c r="G33" s="81"/>
      <c r="H33" s="81"/>
      <c r="I33" s="81"/>
      <c r="J33" s="81"/>
      <c r="K33" s="81"/>
      <c r="L33" s="82"/>
    </row>
    <row r="34" spans="1:12" s="220" customFormat="1" ht="30" customHeight="1">
      <c r="A34" s="254" t="s">
        <v>52</v>
      </c>
      <c r="B34" s="255" t="s">
        <v>155</v>
      </c>
      <c r="C34" s="85" t="s">
        <v>11</v>
      </c>
      <c r="D34" s="86">
        <v>2</v>
      </c>
      <c r="E34" s="256"/>
      <c r="F34" s="257">
        <f>D34*E34</f>
        <v>0</v>
      </c>
      <c r="G34" s="81"/>
      <c r="H34" s="81"/>
      <c r="I34" s="81"/>
      <c r="J34" s="81"/>
      <c r="K34" s="81"/>
      <c r="L34" s="253"/>
    </row>
    <row r="35" spans="1:12" s="220" customFormat="1" ht="30" customHeight="1">
      <c r="A35" s="254" t="s">
        <v>51</v>
      </c>
      <c r="B35" s="255" t="s">
        <v>156</v>
      </c>
      <c r="C35" s="85" t="s">
        <v>11</v>
      </c>
      <c r="D35" s="86">
        <v>2</v>
      </c>
      <c r="E35" s="256"/>
      <c r="F35" s="257">
        <f>D35*E35</f>
        <v>0</v>
      </c>
      <c r="G35" s="81"/>
      <c r="H35" s="81"/>
      <c r="I35" s="81"/>
      <c r="J35" s="81"/>
      <c r="K35" s="81"/>
      <c r="L35" s="253"/>
    </row>
    <row r="36" spans="1:12">
      <c r="A36" s="83"/>
      <c r="B36" s="84"/>
      <c r="C36" s="85"/>
      <c r="D36" s="86"/>
      <c r="E36" s="87"/>
      <c r="F36" s="88"/>
      <c r="G36" s="81"/>
      <c r="H36" s="81"/>
      <c r="I36" s="81"/>
      <c r="J36" s="81"/>
      <c r="K36" s="81"/>
      <c r="L36" s="82"/>
    </row>
    <row r="37" spans="1:12" ht="70.150000000000006" customHeight="1">
      <c r="A37" s="83" t="s">
        <v>47</v>
      </c>
      <c r="B37" s="84" t="s">
        <v>157</v>
      </c>
      <c r="C37" s="85" t="s">
        <v>11</v>
      </c>
      <c r="D37" s="86">
        <v>2</v>
      </c>
      <c r="E37" s="87"/>
      <c r="F37" s="88">
        <f>D37*E37</f>
        <v>0</v>
      </c>
      <c r="G37" s="81"/>
      <c r="H37" s="81"/>
      <c r="I37" s="81"/>
      <c r="J37" s="65"/>
      <c r="K37" s="65"/>
      <c r="L37" s="82"/>
    </row>
    <row r="38" spans="1:12">
      <c r="A38" s="83"/>
      <c r="B38" s="84"/>
      <c r="C38" s="85"/>
      <c r="D38" s="86"/>
      <c r="E38" s="87"/>
      <c r="F38" s="88"/>
      <c r="G38" s="65"/>
      <c r="H38" s="65"/>
      <c r="I38" s="65"/>
      <c r="J38" s="65"/>
      <c r="K38" s="65"/>
      <c r="L38" s="82"/>
    </row>
    <row r="39" spans="1:12" s="220" customFormat="1" ht="30" customHeight="1">
      <c r="A39" s="254" t="s">
        <v>53</v>
      </c>
      <c r="B39" s="255" t="s">
        <v>12</v>
      </c>
      <c r="C39" s="85" t="s">
        <v>11</v>
      </c>
      <c r="D39" s="86">
        <v>1</v>
      </c>
      <c r="E39" s="256"/>
      <c r="F39" s="257">
        <f>D39*E39</f>
        <v>0</v>
      </c>
      <c r="G39" s="81"/>
      <c r="H39" s="81"/>
      <c r="I39" s="81"/>
      <c r="J39" s="81"/>
      <c r="K39" s="81"/>
      <c r="L39" s="253"/>
    </row>
    <row r="40" spans="1:12">
      <c r="A40" s="83" t="s">
        <v>53</v>
      </c>
      <c r="B40" s="84" t="s">
        <v>13</v>
      </c>
      <c r="C40" s="85" t="s">
        <v>11</v>
      </c>
      <c r="D40" s="86">
        <v>1</v>
      </c>
      <c r="E40" s="87"/>
      <c r="F40" s="88">
        <f>D40*E40</f>
        <v>0</v>
      </c>
      <c r="G40" s="81"/>
      <c r="H40" s="81"/>
      <c r="I40" s="81"/>
      <c r="J40" s="65"/>
      <c r="K40" s="65"/>
    </row>
    <row r="41" spans="1:12">
      <c r="A41" s="89"/>
      <c r="B41" s="84"/>
      <c r="C41" s="85"/>
      <c r="D41" s="86"/>
      <c r="E41" s="87"/>
      <c r="F41" s="88"/>
      <c r="G41" s="65"/>
      <c r="H41" s="65"/>
      <c r="I41" s="65"/>
    </row>
    <row r="42" spans="1:12">
      <c r="A42" s="90"/>
      <c r="B42" s="91" t="s">
        <v>14</v>
      </c>
      <c r="C42" s="92"/>
      <c r="D42" s="93"/>
      <c r="E42" s="94"/>
      <c r="F42" s="95"/>
      <c r="G42" s="65"/>
      <c r="H42" s="65"/>
      <c r="I42" s="96"/>
    </row>
    <row r="43" spans="1:12">
      <c r="A43" s="90"/>
      <c r="B43" s="97"/>
      <c r="C43" s="92"/>
      <c r="D43" s="93"/>
      <c r="E43" s="94"/>
      <c r="F43" s="95"/>
      <c r="G43" s="65"/>
      <c r="H43" s="65"/>
      <c r="I43" s="96"/>
    </row>
    <row r="44" spans="1:12" ht="57">
      <c r="A44" s="83" t="s">
        <v>59</v>
      </c>
      <c r="B44" s="98" t="s">
        <v>158</v>
      </c>
      <c r="C44" s="93" t="s">
        <v>11</v>
      </c>
      <c r="D44" s="92">
        <v>1</v>
      </c>
      <c r="E44" s="87"/>
      <c r="F44" s="88">
        <f>D44*E44</f>
        <v>0</v>
      </c>
      <c r="G44" s="81"/>
      <c r="H44" s="81"/>
      <c r="I44" s="81"/>
      <c r="J44" s="65"/>
      <c r="K44" s="65"/>
    </row>
    <row r="45" spans="1:12" ht="57">
      <c r="A45" s="83" t="s">
        <v>60</v>
      </c>
      <c r="B45" s="98" t="s">
        <v>159</v>
      </c>
      <c r="C45" s="93" t="s">
        <v>11</v>
      </c>
      <c r="D45" s="92">
        <v>1</v>
      </c>
      <c r="E45" s="87"/>
      <c r="F45" s="88">
        <f>D45*E45</f>
        <v>0</v>
      </c>
      <c r="G45" s="81"/>
      <c r="H45" s="81"/>
      <c r="I45" s="81"/>
      <c r="J45" s="65"/>
      <c r="K45" s="65"/>
    </row>
    <row r="46" spans="1:12" ht="30">
      <c r="A46" s="154" t="s">
        <v>58</v>
      </c>
      <c r="B46" s="98" t="s">
        <v>160</v>
      </c>
      <c r="C46" s="93" t="s">
        <v>11</v>
      </c>
      <c r="D46" s="92">
        <v>2</v>
      </c>
      <c r="E46" s="87"/>
      <c r="F46" s="88">
        <f>D46*E46</f>
        <v>0</v>
      </c>
      <c r="G46" s="81"/>
      <c r="H46" s="81"/>
      <c r="I46" s="81"/>
      <c r="J46" s="65"/>
      <c r="K46" s="65"/>
    </row>
    <row r="47" spans="1:12" ht="15.75" thickBot="1">
      <c r="A47" s="83"/>
      <c r="B47" s="98"/>
      <c r="C47" s="93"/>
      <c r="D47" s="92"/>
      <c r="E47" s="87"/>
      <c r="F47" s="88"/>
      <c r="G47" s="65"/>
      <c r="H47" s="65"/>
      <c r="I47" s="65"/>
      <c r="J47" s="65"/>
      <c r="K47" s="65"/>
    </row>
    <row r="48" spans="1:12" ht="13.9" customHeight="1" thickBot="1">
      <c r="A48" s="99"/>
      <c r="B48" s="100" t="s">
        <v>15</v>
      </c>
      <c r="C48" s="101"/>
      <c r="D48" s="102"/>
      <c r="E48" s="103"/>
      <c r="F48" s="104">
        <f>SUM(F32:F47)</f>
        <v>0</v>
      </c>
      <c r="G48" s="65"/>
      <c r="H48" s="65"/>
      <c r="I48" s="65"/>
    </row>
    <row r="49" spans="1:12" s="56" customFormat="1" ht="14.25" customHeight="1" thickBot="1">
      <c r="A49" s="50"/>
      <c r="B49" s="51"/>
      <c r="C49" s="52"/>
      <c r="D49" s="53"/>
      <c r="E49" s="54"/>
      <c r="F49" s="55"/>
      <c r="H49" s="57"/>
      <c r="I49" s="57"/>
      <c r="J49" s="58"/>
      <c r="K49" s="58"/>
    </row>
    <row r="50" spans="1:12" s="56" customFormat="1" ht="14.25" customHeight="1" thickBot="1">
      <c r="A50" s="189"/>
      <c r="B50" s="164" t="str">
        <f>B11</f>
        <v>VZT1 - Sál, chodby</v>
      </c>
      <c r="C50" s="165"/>
      <c r="D50" s="166"/>
      <c r="E50" s="167"/>
      <c r="F50" s="168"/>
      <c r="G50" s="169"/>
      <c r="H50" s="169"/>
      <c r="I50" s="155"/>
      <c r="J50" s="155"/>
      <c r="K50" s="155"/>
    </row>
    <row r="51" spans="1:12" s="56" customFormat="1" ht="14.25" customHeight="1">
      <c r="A51" s="170"/>
      <c r="B51" s="171" t="s">
        <v>9</v>
      </c>
      <c r="C51" s="172"/>
      <c r="D51" s="173"/>
      <c r="E51" s="174"/>
      <c r="F51" s="175"/>
      <c r="G51" s="169"/>
      <c r="H51" s="169"/>
      <c r="I51" s="155"/>
      <c r="J51" s="155"/>
      <c r="K51" s="155"/>
    </row>
    <row r="52" spans="1:12" s="56" customFormat="1" ht="14.25" customHeight="1">
      <c r="A52" s="198"/>
      <c r="B52" s="176" t="s">
        <v>10</v>
      </c>
      <c r="C52" s="177"/>
      <c r="D52" s="178"/>
      <c r="E52" s="179"/>
      <c r="F52" s="180"/>
      <c r="G52" s="169"/>
      <c r="H52" s="169"/>
      <c r="I52" s="155"/>
      <c r="J52" s="155"/>
      <c r="K52" s="155"/>
    </row>
    <row r="53" spans="1:12" s="56" customFormat="1" ht="45" customHeight="1">
      <c r="A53" s="90" t="s">
        <v>65</v>
      </c>
      <c r="B53" s="200" t="s">
        <v>161</v>
      </c>
      <c r="C53" s="201" t="s">
        <v>11</v>
      </c>
      <c r="D53" s="202">
        <v>7</v>
      </c>
      <c r="E53" s="203"/>
      <c r="F53" s="182">
        <f t="shared" ref="F53:F54" si="0">D53*E53</f>
        <v>0</v>
      </c>
      <c r="G53" s="81"/>
      <c r="H53" s="81"/>
      <c r="I53" s="81"/>
      <c r="J53" s="169"/>
      <c r="K53" s="169"/>
    </row>
    <row r="54" spans="1:12" s="220" customFormat="1" ht="45">
      <c r="A54" s="254" t="s">
        <v>66</v>
      </c>
      <c r="B54" s="262" t="s">
        <v>155</v>
      </c>
      <c r="C54" s="260" t="s">
        <v>11</v>
      </c>
      <c r="D54" s="259">
        <v>3</v>
      </c>
      <c r="E54" s="256"/>
      <c r="F54" s="257">
        <f t="shared" si="0"/>
        <v>0</v>
      </c>
      <c r="G54" s="81"/>
      <c r="H54" s="81"/>
      <c r="I54" s="81"/>
      <c r="J54" s="241"/>
      <c r="K54" s="241"/>
      <c r="L54" s="295"/>
    </row>
    <row r="55" spans="1:12" s="220" customFormat="1" ht="45">
      <c r="A55" s="254" t="s">
        <v>69</v>
      </c>
      <c r="B55" s="262" t="s">
        <v>162</v>
      </c>
      <c r="C55" s="260" t="s">
        <v>11</v>
      </c>
      <c r="D55" s="259">
        <v>4</v>
      </c>
      <c r="E55" s="256"/>
      <c r="F55" s="257">
        <f t="shared" ref="F55" si="1">D55*E55</f>
        <v>0</v>
      </c>
      <c r="G55" s="81"/>
      <c r="H55" s="81"/>
      <c r="I55" s="81"/>
      <c r="J55" s="241"/>
      <c r="K55" s="241"/>
      <c r="L55" s="295"/>
    </row>
    <row r="56" spans="1:12" s="56" customFormat="1" ht="14.25" customHeight="1">
      <c r="A56" s="204"/>
      <c r="B56" s="205"/>
      <c r="C56" s="201"/>
      <c r="D56" s="202"/>
      <c r="E56" s="186"/>
      <c r="F56" s="182"/>
      <c r="G56" s="169"/>
      <c r="H56" s="169"/>
      <c r="I56" s="169"/>
      <c r="J56" s="169"/>
      <c r="K56" s="169"/>
    </row>
    <row r="57" spans="1:12" s="156" customFormat="1" ht="45">
      <c r="A57" s="83" t="s">
        <v>67</v>
      </c>
      <c r="B57" s="187" t="s">
        <v>62</v>
      </c>
      <c r="C57" s="185" t="s">
        <v>11</v>
      </c>
      <c r="D57" s="184">
        <v>8</v>
      </c>
      <c r="E57" s="181"/>
      <c r="F57" s="182">
        <f t="shared" ref="F57:F59" si="2">D57*E57</f>
        <v>0</v>
      </c>
      <c r="G57" s="81"/>
      <c r="H57" s="81"/>
      <c r="I57" s="81"/>
      <c r="J57" s="241"/>
      <c r="K57" s="241"/>
      <c r="L57" s="295"/>
    </row>
    <row r="58" spans="1:12" s="56" customFormat="1" ht="14.25" customHeight="1">
      <c r="A58" s="199"/>
      <c r="B58" s="205"/>
      <c r="C58" s="201"/>
      <c r="D58" s="206"/>
      <c r="E58" s="186"/>
      <c r="F58" s="182"/>
      <c r="G58" s="169"/>
      <c r="H58" s="169"/>
      <c r="I58" s="169"/>
      <c r="J58" s="169"/>
      <c r="K58" s="169"/>
    </row>
    <row r="59" spans="1:12" s="233" customFormat="1" ht="45" customHeight="1">
      <c r="A59" s="307" t="s">
        <v>195</v>
      </c>
      <c r="B59" s="306" t="s">
        <v>197</v>
      </c>
      <c r="C59" s="305" t="s">
        <v>11</v>
      </c>
      <c r="D59" s="309">
        <v>1</v>
      </c>
      <c r="E59" s="308"/>
      <c r="F59" s="257">
        <f t="shared" si="2"/>
        <v>0</v>
      </c>
      <c r="G59" s="81"/>
      <c r="H59" s="81"/>
      <c r="I59" s="81"/>
      <c r="J59" s="304"/>
      <c r="K59" s="304"/>
    </row>
    <row r="60" spans="1:12" s="233" customFormat="1" ht="14.25" customHeight="1">
      <c r="A60" s="199"/>
      <c r="B60" s="286"/>
      <c r="C60" s="283"/>
      <c r="D60" s="206"/>
      <c r="E60" s="261"/>
      <c r="F60" s="257"/>
      <c r="G60" s="302"/>
      <c r="H60" s="302"/>
      <c r="I60" s="302"/>
      <c r="J60" s="302"/>
      <c r="K60" s="302"/>
    </row>
    <row r="61" spans="1:12" s="56" customFormat="1" ht="14.25" customHeight="1">
      <c r="A61" s="195"/>
      <c r="B61" s="211" t="s">
        <v>14</v>
      </c>
      <c r="C61" s="209"/>
      <c r="D61" s="210"/>
      <c r="E61" s="196"/>
      <c r="F61" s="197"/>
      <c r="G61" s="169"/>
      <c r="H61" s="169"/>
      <c r="I61" s="169"/>
      <c r="J61" s="169"/>
      <c r="K61" s="169"/>
    </row>
    <row r="62" spans="1:12" s="56" customFormat="1" ht="45" customHeight="1">
      <c r="A62" s="183" t="s">
        <v>68</v>
      </c>
      <c r="B62" s="212" t="s">
        <v>63</v>
      </c>
      <c r="C62" s="184" t="s">
        <v>11</v>
      </c>
      <c r="D62" s="184">
        <v>3</v>
      </c>
      <c r="E62" s="181"/>
      <c r="F62" s="182">
        <f>D62*E62</f>
        <v>0</v>
      </c>
      <c r="G62" s="81"/>
      <c r="H62" s="81"/>
      <c r="I62" s="81"/>
      <c r="J62" s="169"/>
      <c r="K62" s="169"/>
    </row>
    <row r="63" spans="1:12" s="233" customFormat="1" ht="45" customHeight="1">
      <c r="A63" s="258" t="s">
        <v>64</v>
      </c>
      <c r="B63" s="289" t="s">
        <v>63</v>
      </c>
      <c r="C63" s="259" t="s">
        <v>11</v>
      </c>
      <c r="D63" s="259">
        <v>2</v>
      </c>
      <c r="E63" s="256"/>
      <c r="F63" s="257">
        <f>D63*E63</f>
        <v>0</v>
      </c>
      <c r="G63" s="81"/>
      <c r="H63" s="81"/>
      <c r="I63" s="81"/>
      <c r="J63" s="241"/>
      <c r="K63" s="241"/>
    </row>
    <row r="64" spans="1:12" s="56" customFormat="1" ht="14.25" customHeight="1" thickBot="1">
      <c r="A64" s="213"/>
      <c r="B64" s="214"/>
      <c r="C64" s="215"/>
      <c r="D64" s="188"/>
      <c r="E64" s="216"/>
      <c r="F64" s="217"/>
      <c r="G64" s="169"/>
      <c r="H64" s="169"/>
      <c r="I64" s="155"/>
      <c r="J64" s="155"/>
      <c r="K64" s="169"/>
    </row>
    <row r="65" spans="1:12" s="56" customFormat="1" ht="14.25" customHeight="1" thickBot="1">
      <c r="A65" s="189"/>
      <c r="B65" s="190" t="s">
        <v>15</v>
      </c>
      <c r="C65" s="191"/>
      <c r="D65" s="192"/>
      <c r="E65" s="193"/>
      <c r="F65" s="194">
        <f>SUM(F53:F64)</f>
        <v>0</v>
      </c>
      <c r="G65" s="169"/>
      <c r="H65" s="169"/>
      <c r="I65" s="169"/>
      <c r="J65" s="155"/>
      <c r="K65" s="155"/>
    </row>
    <row r="66" spans="1:12" s="56" customFormat="1" ht="14.25" customHeight="1" thickBot="1">
      <c r="A66" s="50"/>
      <c r="B66" s="51"/>
      <c r="C66" s="52"/>
      <c r="D66" s="53"/>
      <c r="E66" s="54"/>
      <c r="F66" s="55"/>
      <c r="H66" s="57"/>
      <c r="I66" s="57"/>
      <c r="J66" s="58"/>
      <c r="K66" s="58"/>
    </row>
    <row r="67" spans="1:12" s="163" customFormat="1" ht="14.25" customHeight="1" thickBot="1">
      <c r="A67" s="189"/>
      <c r="B67" s="164" t="str">
        <f>B12</f>
        <v>VZT5 - Zázemí</v>
      </c>
      <c r="C67" s="165"/>
      <c r="D67" s="166"/>
      <c r="E67" s="167"/>
      <c r="F67" s="168"/>
      <c r="G67" s="169"/>
      <c r="H67" s="169"/>
      <c r="I67" s="155"/>
      <c r="J67" s="155"/>
      <c r="K67" s="155"/>
    </row>
    <row r="68" spans="1:12" s="163" customFormat="1" ht="14.25" customHeight="1">
      <c r="A68" s="170"/>
      <c r="B68" s="171" t="s">
        <v>9</v>
      </c>
      <c r="C68" s="172"/>
      <c r="D68" s="173"/>
      <c r="E68" s="174"/>
      <c r="F68" s="175"/>
      <c r="G68" s="169"/>
      <c r="H68" s="169"/>
      <c r="I68" s="155"/>
      <c r="J68" s="155"/>
      <c r="K68" s="155"/>
    </row>
    <row r="69" spans="1:12" s="163" customFormat="1" ht="14.25" customHeight="1">
      <c r="A69" s="198"/>
      <c r="B69" s="176" t="s">
        <v>10</v>
      </c>
      <c r="C69" s="177"/>
      <c r="D69" s="178"/>
      <c r="E69" s="179"/>
      <c r="F69" s="180"/>
      <c r="G69" s="169"/>
      <c r="H69" s="169"/>
      <c r="I69" s="155"/>
      <c r="J69" s="155"/>
      <c r="K69" s="155"/>
    </row>
    <row r="70" spans="1:12" s="220" customFormat="1" ht="28.5">
      <c r="A70" s="254" t="s">
        <v>70</v>
      </c>
      <c r="B70" s="255" t="s">
        <v>156</v>
      </c>
      <c r="C70" s="85" t="s">
        <v>11</v>
      </c>
      <c r="D70" s="86">
        <v>3</v>
      </c>
      <c r="E70" s="256"/>
      <c r="F70" s="257">
        <f>D70*E70</f>
        <v>0</v>
      </c>
      <c r="G70" s="81"/>
      <c r="H70" s="81"/>
      <c r="I70" s="81"/>
      <c r="J70" s="241"/>
      <c r="K70" s="241"/>
      <c r="L70" s="253"/>
    </row>
    <row r="71" spans="1:12" s="163" customFormat="1" ht="14.25" customHeight="1">
      <c r="A71" s="204"/>
      <c r="B71" s="205"/>
      <c r="C71" s="201"/>
      <c r="D71" s="202"/>
      <c r="E71" s="186"/>
      <c r="F71" s="182"/>
      <c r="G71" s="169"/>
      <c r="H71" s="169"/>
      <c r="I71" s="169"/>
      <c r="J71" s="169"/>
      <c r="K71" s="169"/>
    </row>
    <row r="72" spans="1:12" s="220" customFormat="1" ht="28.5">
      <c r="A72" s="254" t="s">
        <v>71</v>
      </c>
      <c r="B72" s="255" t="s">
        <v>163</v>
      </c>
      <c r="C72" s="85" t="s">
        <v>11</v>
      </c>
      <c r="D72" s="86">
        <v>1</v>
      </c>
      <c r="E72" s="256"/>
      <c r="F72" s="257">
        <f t="shared" ref="F72" si="3">D72*E72</f>
        <v>0</v>
      </c>
      <c r="G72" s="81"/>
      <c r="H72" s="81"/>
      <c r="I72" s="81"/>
      <c r="J72" s="241"/>
      <c r="K72" s="241"/>
      <c r="L72" s="253"/>
    </row>
    <row r="73" spans="1:12" s="220" customFormat="1" ht="60">
      <c r="A73" s="254" t="s">
        <v>74</v>
      </c>
      <c r="B73" s="255" t="s">
        <v>164</v>
      </c>
      <c r="C73" s="85" t="s">
        <v>11</v>
      </c>
      <c r="D73" s="86">
        <v>5</v>
      </c>
      <c r="E73" s="256"/>
      <c r="F73" s="257">
        <f t="shared" ref="F73" si="4">D73*E73</f>
        <v>0</v>
      </c>
      <c r="G73" s="81"/>
      <c r="H73" s="81"/>
      <c r="I73" s="81"/>
      <c r="J73" s="241"/>
      <c r="K73" s="241"/>
      <c r="L73" s="253"/>
    </row>
    <row r="74" spans="1:12" s="163" customFormat="1" ht="14.25" customHeight="1">
      <c r="A74" s="199"/>
      <c r="B74" s="205"/>
      <c r="C74" s="201"/>
      <c r="D74" s="206"/>
      <c r="E74" s="186"/>
      <c r="F74" s="182"/>
      <c r="G74" s="169"/>
      <c r="H74" s="169"/>
      <c r="I74" s="169"/>
      <c r="J74" s="169"/>
      <c r="K74" s="169"/>
    </row>
    <row r="75" spans="1:12" s="233" customFormat="1" ht="45" customHeight="1">
      <c r="A75" s="307" t="s">
        <v>196</v>
      </c>
      <c r="B75" s="306" t="s">
        <v>197</v>
      </c>
      <c r="C75" s="305" t="s">
        <v>11</v>
      </c>
      <c r="D75" s="309">
        <v>1</v>
      </c>
      <c r="E75" s="308"/>
      <c r="F75" s="257">
        <f t="shared" ref="F75" si="5">D75*E75</f>
        <v>0</v>
      </c>
      <c r="G75" s="81"/>
      <c r="H75" s="81"/>
      <c r="I75" s="81"/>
      <c r="J75" s="304"/>
      <c r="K75" s="304"/>
    </row>
    <row r="76" spans="1:12" s="233" customFormat="1" ht="14.25" customHeight="1">
      <c r="A76" s="199"/>
      <c r="B76" s="286"/>
      <c r="C76" s="283"/>
      <c r="D76" s="206"/>
      <c r="E76" s="261"/>
      <c r="F76" s="257"/>
      <c r="G76" s="304"/>
      <c r="H76" s="304"/>
      <c r="I76" s="304"/>
      <c r="J76" s="304"/>
      <c r="K76" s="304"/>
    </row>
    <row r="77" spans="1:12" s="163" customFormat="1" ht="14.25" customHeight="1">
      <c r="A77" s="207"/>
      <c r="B77" s="208" t="s">
        <v>61</v>
      </c>
      <c r="C77" s="184"/>
      <c r="D77" s="185"/>
      <c r="E77" s="186"/>
      <c r="F77" s="182"/>
      <c r="G77" s="169"/>
      <c r="H77" s="169"/>
      <c r="I77" s="169"/>
      <c r="J77" s="169"/>
      <c r="K77" s="169"/>
    </row>
    <row r="78" spans="1:12" s="163" customFormat="1" ht="14.25" customHeight="1">
      <c r="A78" s="207"/>
      <c r="B78" s="205"/>
      <c r="C78" s="184"/>
      <c r="D78" s="185"/>
      <c r="E78" s="186"/>
      <c r="F78" s="182"/>
      <c r="G78" s="169"/>
      <c r="H78" s="169"/>
      <c r="I78" s="169"/>
      <c r="J78" s="169"/>
      <c r="K78" s="169"/>
    </row>
    <row r="79" spans="1:12" s="220" customFormat="1" ht="28.5">
      <c r="A79" s="254" t="s">
        <v>72</v>
      </c>
      <c r="B79" s="255" t="s">
        <v>165</v>
      </c>
      <c r="C79" s="85" t="s">
        <v>11</v>
      </c>
      <c r="D79" s="86">
        <v>1</v>
      </c>
      <c r="E79" s="256"/>
      <c r="F79" s="257">
        <f t="shared" ref="F79:F80" si="6">D79*E79</f>
        <v>0</v>
      </c>
      <c r="G79" s="81"/>
      <c r="H79" s="81"/>
      <c r="I79" s="81"/>
      <c r="J79" s="241"/>
      <c r="K79" s="241"/>
      <c r="L79" s="253"/>
    </row>
    <row r="80" spans="1:12" s="220" customFormat="1">
      <c r="A80" s="254" t="s">
        <v>73</v>
      </c>
      <c r="B80" s="255" t="s">
        <v>166</v>
      </c>
      <c r="C80" s="85" t="s">
        <v>11</v>
      </c>
      <c r="D80" s="86">
        <v>1</v>
      </c>
      <c r="E80" s="256"/>
      <c r="F80" s="257">
        <f t="shared" si="6"/>
        <v>0</v>
      </c>
      <c r="G80" s="81"/>
      <c r="H80" s="81"/>
      <c r="I80" s="81"/>
      <c r="J80" s="241"/>
      <c r="K80" s="241"/>
      <c r="L80" s="253"/>
    </row>
    <row r="81" spans="1:12" s="163" customFormat="1" ht="14.25" customHeight="1" thickBot="1">
      <c r="A81" s="213"/>
      <c r="B81" s="214"/>
      <c r="C81" s="215"/>
      <c r="D81" s="188"/>
      <c r="E81" s="216"/>
      <c r="F81" s="217"/>
      <c r="G81" s="169"/>
      <c r="H81" s="169"/>
      <c r="I81" s="155"/>
      <c r="J81" s="155"/>
      <c r="K81" s="169"/>
    </row>
    <row r="82" spans="1:12" s="163" customFormat="1" ht="14.25" customHeight="1" thickBot="1">
      <c r="A82" s="189"/>
      <c r="B82" s="190" t="s">
        <v>15</v>
      </c>
      <c r="C82" s="191"/>
      <c r="D82" s="192"/>
      <c r="E82" s="193"/>
      <c r="F82" s="269">
        <f>SUM(F70:F81)</f>
        <v>0</v>
      </c>
      <c r="G82" s="169"/>
      <c r="H82" s="169"/>
      <c r="I82" s="169"/>
      <c r="J82" s="155"/>
      <c r="K82" s="155"/>
    </row>
    <row r="83" spans="1:12" s="56" customFormat="1" ht="14.25" customHeight="1" thickBot="1">
      <c r="A83" s="50"/>
      <c r="B83" s="51"/>
      <c r="C83" s="52"/>
      <c r="D83" s="53"/>
      <c r="E83" s="54"/>
      <c r="F83" s="55"/>
      <c r="H83" s="57"/>
      <c r="I83" s="57"/>
      <c r="J83" s="58"/>
      <c r="K83" s="58"/>
    </row>
    <row r="84" spans="1:12" s="233" customFormat="1" ht="14.25" customHeight="1" thickBot="1">
      <c r="A84" s="264"/>
      <c r="B84" s="236" t="str">
        <f>B13</f>
        <v>VZT7 - Dveřní clona</v>
      </c>
      <c r="C84" s="237"/>
      <c r="D84" s="238"/>
      <c r="E84" s="239"/>
      <c r="F84" s="240"/>
      <c r="G84" s="241"/>
      <c r="H84" s="241"/>
      <c r="I84" s="219"/>
      <c r="J84" s="219"/>
      <c r="K84" s="219"/>
    </row>
    <row r="85" spans="1:12" s="233" customFormat="1" ht="14.25" customHeight="1">
      <c r="A85" s="242"/>
      <c r="B85" s="243" t="s">
        <v>9</v>
      </c>
      <c r="C85" s="244"/>
      <c r="D85" s="245"/>
      <c r="E85" s="246"/>
      <c r="F85" s="247"/>
      <c r="G85" s="241"/>
      <c r="H85" s="241"/>
      <c r="I85" s="219"/>
      <c r="J85" s="219"/>
      <c r="K85" s="219"/>
    </row>
    <row r="86" spans="1:12" s="233" customFormat="1" ht="14.25" customHeight="1">
      <c r="A86" s="282"/>
      <c r="B86" s="248" t="s">
        <v>10</v>
      </c>
      <c r="C86" s="249"/>
      <c r="D86" s="250"/>
      <c r="E86" s="251"/>
      <c r="F86" s="252"/>
      <c r="G86" s="241"/>
      <c r="H86" s="241"/>
      <c r="I86" s="219"/>
      <c r="J86" s="219"/>
      <c r="K86" s="219"/>
    </row>
    <row r="87" spans="1:12" s="220" customFormat="1">
      <c r="A87" s="254" t="s">
        <v>98</v>
      </c>
      <c r="B87" s="255" t="s">
        <v>99</v>
      </c>
      <c r="C87" s="85" t="s">
        <v>11</v>
      </c>
      <c r="D87" s="86">
        <v>1</v>
      </c>
      <c r="E87" s="256"/>
      <c r="F87" s="257">
        <f>D87*E87</f>
        <v>0</v>
      </c>
      <c r="G87" s="81"/>
      <c r="H87" s="81"/>
      <c r="I87" s="81"/>
      <c r="J87" s="241"/>
      <c r="K87" s="241"/>
      <c r="L87" s="253"/>
    </row>
    <row r="88" spans="1:12" s="233" customFormat="1" ht="14.25" customHeight="1" thickBot="1">
      <c r="A88" s="290"/>
      <c r="B88" s="291"/>
      <c r="C88" s="292"/>
      <c r="D88" s="263"/>
      <c r="E88" s="293"/>
      <c r="F88" s="294"/>
      <c r="G88" s="241"/>
      <c r="H88" s="241"/>
      <c r="I88" s="219"/>
      <c r="J88" s="219"/>
      <c r="K88" s="241"/>
    </row>
    <row r="89" spans="1:12" s="233" customFormat="1" ht="14.25" customHeight="1" thickBot="1">
      <c r="A89" s="264"/>
      <c r="B89" s="265" t="s">
        <v>15</v>
      </c>
      <c r="C89" s="266"/>
      <c r="D89" s="267"/>
      <c r="E89" s="268"/>
      <c r="F89" s="269">
        <f>SUM(F87:F88)</f>
        <v>0</v>
      </c>
      <c r="G89" s="241"/>
      <c r="H89" s="241"/>
      <c r="I89" s="241"/>
      <c r="J89" s="219"/>
      <c r="K89" s="219"/>
    </row>
    <row r="90" spans="1:12" s="233" customFormat="1" ht="14.25" customHeight="1" thickBot="1">
      <c r="A90" s="227"/>
      <c r="B90" s="228"/>
      <c r="C90" s="229"/>
      <c r="D90" s="230"/>
      <c r="E90" s="231"/>
      <c r="F90" s="232"/>
      <c r="H90" s="234"/>
      <c r="I90" s="234"/>
      <c r="J90" s="235"/>
      <c r="K90" s="235"/>
    </row>
    <row r="91" spans="1:12" s="233" customFormat="1" ht="14.25" customHeight="1" thickBot="1">
      <c r="A91" s="264"/>
      <c r="B91" s="236" t="str">
        <f>B14</f>
        <v>Podlahové topení</v>
      </c>
      <c r="C91" s="237"/>
      <c r="D91" s="238"/>
      <c r="E91" s="239"/>
      <c r="F91" s="240"/>
      <c r="G91" s="241"/>
      <c r="H91" s="241"/>
      <c r="I91" s="219"/>
      <c r="J91" s="219"/>
      <c r="K91" s="219"/>
    </row>
    <row r="92" spans="1:12" s="233" customFormat="1" ht="14.25" customHeight="1">
      <c r="A92" s="242"/>
      <c r="B92" s="243" t="s">
        <v>9</v>
      </c>
      <c r="C92" s="244"/>
      <c r="D92" s="245"/>
      <c r="E92" s="246"/>
      <c r="F92" s="247"/>
      <c r="G92" s="241"/>
      <c r="H92" s="241"/>
      <c r="I92" s="219"/>
      <c r="J92" s="219"/>
      <c r="K92" s="219"/>
    </row>
    <row r="93" spans="1:12" s="233" customFormat="1" ht="14.25" customHeight="1">
      <c r="A93" s="282"/>
      <c r="B93" s="248" t="s">
        <v>10</v>
      </c>
      <c r="C93" s="249"/>
      <c r="D93" s="250"/>
      <c r="E93" s="251"/>
      <c r="F93" s="252"/>
      <c r="G93" s="241"/>
      <c r="H93" s="241"/>
      <c r="I93" s="219"/>
      <c r="J93" s="219"/>
      <c r="K93" s="219"/>
    </row>
    <row r="94" spans="1:12" s="220" customFormat="1" ht="30">
      <c r="A94" s="254" t="s">
        <v>84</v>
      </c>
      <c r="B94" s="255" t="s">
        <v>167</v>
      </c>
      <c r="C94" s="85" t="s">
        <v>11</v>
      </c>
      <c r="D94" s="86">
        <v>5</v>
      </c>
      <c r="E94" s="256"/>
      <c r="F94" s="257">
        <f>D94*E94</f>
        <v>0</v>
      </c>
      <c r="G94" s="81"/>
      <c r="H94" s="81"/>
      <c r="I94" s="81"/>
      <c r="J94" s="241"/>
      <c r="K94" s="241"/>
      <c r="L94" s="253"/>
    </row>
    <row r="95" spans="1:12" s="233" customFormat="1" ht="14.25" customHeight="1">
      <c r="A95" s="285"/>
      <c r="B95" s="286"/>
      <c r="C95" s="283"/>
      <c r="D95" s="284"/>
      <c r="E95" s="261"/>
      <c r="F95" s="257"/>
      <c r="G95" s="241"/>
      <c r="H95" s="241"/>
      <c r="I95" s="241"/>
      <c r="J95" s="241"/>
      <c r="K95" s="241"/>
    </row>
    <row r="96" spans="1:12" s="233" customFormat="1" ht="14.25" customHeight="1">
      <c r="A96" s="287"/>
      <c r="B96" s="288" t="s">
        <v>14</v>
      </c>
      <c r="C96" s="259"/>
      <c r="D96" s="260"/>
      <c r="E96" s="261"/>
      <c r="F96" s="257"/>
      <c r="G96" s="241"/>
      <c r="H96" s="241"/>
      <c r="I96" s="241"/>
      <c r="J96" s="241"/>
      <c r="K96" s="241"/>
    </row>
    <row r="97" spans="1:12" s="233" customFormat="1" ht="14.25" customHeight="1">
      <c r="A97" s="287"/>
      <c r="B97" s="286"/>
      <c r="C97" s="259"/>
      <c r="D97" s="260"/>
      <c r="E97" s="261"/>
      <c r="F97" s="257"/>
      <c r="G97" s="241"/>
      <c r="H97" s="241"/>
      <c r="I97" s="241"/>
      <c r="J97" s="241"/>
      <c r="K97" s="241"/>
    </row>
    <row r="98" spans="1:12" s="220" customFormat="1" ht="30">
      <c r="A98" s="254" t="s">
        <v>85</v>
      </c>
      <c r="B98" s="289" t="s">
        <v>86</v>
      </c>
      <c r="C98" s="85" t="s">
        <v>11</v>
      </c>
      <c r="D98" s="86">
        <v>23</v>
      </c>
      <c r="E98" s="256"/>
      <c r="F98" s="257">
        <f t="shared" ref="F98" si="7">D98*E98</f>
        <v>0</v>
      </c>
      <c r="G98" s="81"/>
      <c r="H98" s="81"/>
      <c r="I98" s="81"/>
      <c r="J98" s="241"/>
      <c r="K98" s="241"/>
      <c r="L98" s="253"/>
    </row>
    <row r="99" spans="1:12" s="233" customFormat="1" ht="14.25" customHeight="1" thickBot="1">
      <c r="A99" s="290"/>
      <c r="B99" s="291"/>
      <c r="C99" s="292"/>
      <c r="D99" s="263"/>
      <c r="E99" s="293"/>
      <c r="F99" s="294"/>
      <c r="G99" s="241"/>
      <c r="H99" s="241"/>
      <c r="I99" s="219"/>
      <c r="J99" s="219"/>
      <c r="K99" s="241"/>
    </row>
    <row r="100" spans="1:12" s="233" customFormat="1" ht="14.25" customHeight="1" thickBot="1">
      <c r="A100" s="264"/>
      <c r="B100" s="265" t="s">
        <v>15</v>
      </c>
      <c r="C100" s="266"/>
      <c r="D100" s="267"/>
      <c r="E100" s="268"/>
      <c r="F100" s="269">
        <f>SUM(F94:F99)</f>
        <v>0</v>
      </c>
      <c r="G100" s="241"/>
      <c r="H100" s="241"/>
      <c r="I100" s="241"/>
      <c r="J100" s="219"/>
      <c r="K100" s="219"/>
    </row>
    <row r="101" spans="1:12" s="233" customFormat="1" ht="14.25" customHeight="1" thickBot="1">
      <c r="A101" s="227"/>
      <c r="B101" s="228"/>
      <c r="C101" s="229"/>
      <c r="D101" s="230"/>
      <c r="E101" s="231"/>
      <c r="F101" s="232"/>
      <c r="H101" s="234"/>
      <c r="I101" s="234"/>
      <c r="J101" s="235"/>
      <c r="K101" s="235"/>
    </row>
    <row r="102" spans="1:12" s="233" customFormat="1" ht="14.25" customHeight="1" thickBot="1">
      <c r="A102" s="264"/>
      <c r="B102" s="236" t="str">
        <f>B15</f>
        <v>FCU jednotky</v>
      </c>
      <c r="C102" s="237"/>
      <c r="D102" s="238"/>
      <c r="E102" s="239"/>
      <c r="F102" s="240"/>
      <c r="G102" s="241"/>
      <c r="H102" s="241"/>
      <c r="I102" s="219"/>
      <c r="J102" s="219"/>
      <c r="K102" s="219"/>
    </row>
    <row r="103" spans="1:12" s="233" customFormat="1" ht="14.25" customHeight="1">
      <c r="A103" s="242"/>
      <c r="B103" s="243" t="s">
        <v>9</v>
      </c>
      <c r="C103" s="244"/>
      <c r="D103" s="245"/>
      <c r="E103" s="246"/>
      <c r="F103" s="247"/>
      <c r="G103" s="241"/>
      <c r="H103" s="241"/>
      <c r="I103" s="219"/>
      <c r="J103" s="219"/>
      <c r="K103" s="219"/>
    </row>
    <row r="104" spans="1:12" s="233" customFormat="1" ht="14.25" customHeight="1">
      <c r="A104" s="282"/>
      <c r="B104" s="248" t="s">
        <v>10</v>
      </c>
      <c r="C104" s="249"/>
      <c r="D104" s="250"/>
      <c r="E104" s="251"/>
      <c r="F104" s="252"/>
      <c r="G104" s="241"/>
      <c r="H104" s="241"/>
      <c r="I104" s="219"/>
      <c r="J104" s="219"/>
      <c r="K104" s="219"/>
    </row>
    <row r="105" spans="1:12" s="220" customFormat="1" ht="90">
      <c r="A105" s="254" t="s">
        <v>193</v>
      </c>
      <c r="B105" s="255" t="s">
        <v>168</v>
      </c>
      <c r="C105" s="85" t="s">
        <v>11</v>
      </c>
      <c r="D105" s="86">
        <v>8</v>
      </c>
      <c r="E105" s="256"/>
      <c r="F105" s="257">
        <f>D105*E105</f>
        <v>0</v>
      </c>
      <c r="G105" s="81"/>
      <c r="H105" s="81"/>
      <c r="I105" s="81"/>
      <c r="J105" s="241"/>
      <c r="K105" s="241"/>
      <c r="L105" s="253"/>
    </row>
    <row r="106" spans="1:12" s="233" customFormat="1" ht="14.25" customHeight="1">
      <c r="A106" s="285"/>
      <c r="B106" s="286"/>
      <c r="C106" s="283"/>
      <c r="D106" s="284"/>
      <c r="E106" s="261"/>
      <c r="F106" s="257"/>
      <c r="G106" s="241"/>
      <c r="H106" s="241"/>
      <c r="I106" s="241"/>
      <c r="J106" s="241"/>
      <c r="K106" s="241"/>
    </row>
    <row r="107" spans="1:12" s="233" customFormat="1" ht="14.25" customHeight="1">
      <c r="A107" s="287"/>
      <c r="B107" s="288" t="s">
        <v>14</v>
      </c>
      <c r="C107" s="259"/>
      <c r="D107" s="260"/>
      <c r="E107" s="261"/>
      <c r="F107" s="257"/>
      <c r="G107" s="241"/>
      <c r="H107" s="241"/>
      <c r="I107" s="241"/>
      <c r="J107" s="241"/>
      <c r="K107" s="241"/>
    </row>
    <row r="108" spans="1:12" s="233" customFormat="1" ht="14.25" customHeight="1">
      <c r="A108" s="287"/>
      <c r="B108" s="286"/>
      <c r="C108" s="259"/>
      <c r="D108" s="260"/>
      <c r="E108" s="261"/>
      <c r="F108" s="257"/>
      <c r="G108" s="241"/>
      <c r="H108" s="241"/>
      <c r="I108" s="241"/>
      <c r="J108" s="241"/>
      <c r="K108" s="241"/>
    </row>
    <row r="109" spans="1:12" s="220" customFormat="1" ht="30">
      <c r="A109" s="254" t="s">
        <v>94</v>
      </c>
      <c r="B109" s="289" t="s">
        <v>86</v>
      </c>
      <c r="C109" s="85" t="s">
        <v>11</v>
      </c>
      <c r="D109" s="86">
        <v>8</v>
      </c>
      <c r="E109" s="256"/>
      <c r="F109" s="257">
        <f t="shared" ref="F109" si="8">D109*E109</f>
        <v>0</v>
      </c>
      <c r="G109" s="81"/>
      <c r="H109" s="81"/>
      <c r="I109" s="81"/>
      <c r="J109" s="241"/>
      <c r="K109" s="241"/>
      <c r="L109" s="253"/>
    </row>
    <row r="110" spans="1:12" s="233" customFormat="1" ht="14.25" customHeight="1" thickBot="1">
      <c r="A110" s="290"/>
      <c r="B110" s="291"/>
      <c r="C110" s="292"/>
      <c r="D110" s="263"/>
      <c r="E110" s="293"/>
      <c r="F110" s="294"/>
      <c r="G110" s="241"/>
      <c r="H110" s="241"/>
      <c r="I110" s="219"/>
      <c r="J110" s="219"/>
      <c r="K110" s="241"/>
    </row>
    <row r="111" spans="1:12" s="233" customFormat="1" ht="14.25" customHeight="1" thickBot="1">
      <c r="A111" s="264"/>
      <c r="B111" s="265" t="s">
        <v>15</v>
      </c>
      <c r="C111" s="266"/>
      <c r="D111" s="267"/>
      <c r="E111" s="268"/>
      <c r="F111" s="269">
        <f>SUM(F105:F110)</f>
        <v>0</v>
      </c>
      <c r="G111" s="241"/>
      <c r="H111" s="241"/>
      <c r="I111" s="241"/>
      <c r="J111" s="219"/>
      <c r="K111" s="219"/>
    </row>
    <row r="112" spans="1:12" s="233" customFormat="1" ht="14.25" customHeight="1" thickBot="1">
      <c r="A112" s="227"/>
      <c r="B112" s="228"/>
      <c r="C112" s="229"/>
      <c r="D112" s="230"/>
      <c r="E112" s="231"/>
      <c r="F112" s="232"/>
      <c r="H112" s="234"/>
      <c r="I112" s="234"/>
      <c r="J112" s="235"/>
      <c r="K112" s="235"/>
    </row>
    <row r="113" spans="1:14" ht="15.75" thickBot="1">
      <c r="A113" s="105"/>
      <c r="B113" s="106" t="str">
        <f>B16</f>
        <v>Regulátor vč.SW</v>
      </c>
      <c r="C113" s="107"/>
      <c r="D113" s="107"/>
      <c r="E113" s="108"/>
      <c r="F113" s="109"/>
      <c r="G113" s="65"/>
      <c r="H113" s="65"/>
      <c r="I113" s="65"/>
    </row>
    <row r="114" spans="1:14" ht="28.5">
      <c r="A114" s="110" t="s">
        <v>41</v>
      </c>
      <c r="B114" s="98" t="s">
        <v>169</v>
      </c>
      <c r="C114" s="93" t="s">
        <v>11</v>
      </c>
      <c r="D114" s="92">
        <v>1</v>
      </c>
      <c r="E114" s="87"/>
      <c r="F114" s="88">
        <f t="shared" ref="F114:F120" si="9">D114*E114</f>
        <v>0</v>
      </c>
      <c r="G114" s="81"/>
      <c r="H114" s="81"/>
      <c r="I114" s="65"/>
      <c r="J114"/>
      <c r="L114" s="145"/>
      <c r="M114" s="65"/>
      <c r="N114" s="65"/>
    </row>
    <row r="115" spans="1:14" ht="15.75">
      <c r="A115" s="110" t="s">
        <v>76</v>
      </c>
      <c r="B115" s="98" t="s">
        <v>170</v>
      </c>
      <c r="C115" s="93" t="s">
        <v>11</v>
      </c>
      <c r="D115" s="92">
        <v>1</v>
      </c>
      <c r="E115" s="87"/>
      <c r="F115" s="88">
        <f t="shared" si="9"/>
        <v>0</v>
      </c>
      <c r="G115" s="81"/>
      <c r="H115" s="81"/>
      <c r="I115" s="65"/>
      <c r="J115"/>
      <c r="L115" s="145"/>
      <c r="M115" s="65"/>
      <c r="N115" s="65"/>
    </row>
    <row r="116" spans="1:14" ht="15.75">
      <c r="A116" s="110" t="s">
        <v>78</v>
      </c>
      <c r="B116" s="98" t="s">
        <v>171</v>
      </c>
      <c r="C116" s="93" t="s">
        <v>11</v>
      </c>
      <c r="D116" s="92">
        <v>4</v>
      </c>
      <c r="E116" s="87"/>
      <c r="F116" s="88">
        <f t="shared" si="9"/>
        <v>0</v>
      </c>
      <c r="G116" s="81"/>
      <c r="H116" s="81"/>
      <c r="I116" s="65"/>
      <c r="J116"/>
      <c r="L116" s="145"/>
      <c r="M116" s="65"/>
      <c r="N116" s="65"/>
    </row>
    <row r="117" spans="1:14" ht="15.75">
      <c r="A117" s="110" t="s">
        <v>77</v>
      </c>
      <c r="B117" s="262" t="s">
        <v>172</v>
      </c>
      <c r="C117" s="93" t="s">
        <v>11</v>
      </c>
      <c r="D117" s="92">
        <v>1</v>
      </c>
      <c r="E117" s="87"/>
      <c r="F117" s="88">
        <f t="shared" si="9"/>
        <v>0</v>
      </c>
      <c r="G117" s="81"/>
      <c r="H117" s="81"/>
      <c r="I117" s="65"/>
      <c r="J117"/>
      <c r="L117" s="295"/>
      <c r="M117" s="65"/>
      <c r="N117" s="65"/>
    </row>
    <row r="118" spans="1:14" s="220" customFormat="1" ht="15.75">
      <c r="A118" s="275" t="s">
        <v>79</v>
      </c>
      <c r="B118" s="262" t="s">
        <v>173</v>
      </c>
      <c r="C118" s="260" t="s">
        <v>11</v>
      </c>
      <c r="D118" s="259">
        <v>2</v>
      </c>
      <c r="E118" s="256"/>
      <c r="F118" s="257">
        <f t="shared" si="9"/>
        <v>0</v>
      </c>
      <c r="G118" s="81"/>
      <c r="H118" s="81"/>
      <c r="I118" s="241"/>
      <c r="J118" s="219"/>
      <c r="L118" s="295"/>
      <c r="M118" s="241"/>
      <c r="N118" s="241"/>
    </row>
    <row r="119" spans="1:14" s="220" customFormat="1" ht="15.75">
      <c r="A119" s="275" t="s">
        <v>80</v>
      </c>
      <c r="B119" s="262" t="s">
        <v>174</v>
      </c>
      <c r="C119" s="260" t="s">
        <v>11</v>
      </c>
      <c r="D119" s="259">
        <v>4</v>
      </c>
      <c r="E119" s="256"/>
      <c r="F119" s="257">
        <f t="shared" si="9"/>
        <v>0</v>
      </c>
      <c r="G119" s="81"/>
      <c r="H119" s="81"/>
      <c r="I119" s="241"/>
      <c r="J119" s="219"/>
      <c r="L119" s="295"/>
      <c r="M119" s="241"/>
      <c r="N119" s="241"/>
    </row>
    <row r="120" spans="1:14" s="220" customFormat="1" ht="15.75">
      <c r="A120" s="275" t="s">
        <v>81</v>
      </c>
      <c r="B120" s="262" t="s">
        <v>175</v>
      </c>
      <c r="C120" s="260" t="s">
        <v>11</v>
      </c>
      <c r="D120" s="259">
        <v>3</v>
      </c>
      <c r="E120" s="256"/>
      <c r="F120" s="257">
        <f t="shared" si="9"/>
        <v>0</v>
      </c>
      <c r="G120" s="81"/>
      <c r="H120" s="81"/>
      <c r="I120" s="241"/>
      <c r="J120" s="219"/>
      <c r="L120" s="295"/>
      <c r="M120" s="241"/>
      <c r="N120" s="241"/>
    </row>
    <row r="121" spans="1:14" s="220" customFormat="1" ht="15.75">
      <c r="A121" s="275"/>
      <c r="B121" s="262"/>
      <c r="C121" s="260"/>
      <c r="D121" s="259"/>
      <c r="E121" s="256"/>
      <c r="F121" s="257"/>
      <c r="G121" s="241"/>
      <c r="H121" s="241"/>
      <c r="I121" s="241"/>
      <c r="J121" s="219"/>
      <c r="L121" s="295"/>
      <c r="M121" s="241"/>
      <c r="N121" s="241"/>
    </row>
    <row r="122" spans="1:14" s="220" customFormat="1" ht="15.75">
      <c r="A122" s="275" t="s">
        <v>87</v>
      </c>
      <c r="B122" s="262" t="s">
        <v>16</v>
      </c>
      <c r="C122" s="260" t="s">
        <v>11</v>
      </c>
      <c r="D122" s="259">
        <v>2</v>
      </c>
      <c r="E122" s="256"/>
      <c r="F122" s="257">
        <f>D122*E122</f>
        <v>0</v>
      </c>
      <c r="G122" s="81"/>
      <c r="H122" s="81"/>
      <c r="I122" s="241"/>
      <c r="J122" s="219"/>
      <c r="L122" s="295"/>
      <c r="M122" s="241"/>
      <c r="N122" s="241"/>
    </row>
    <row r="123" spans="1:14" s="220" customFormat="1" ht="42.75">
      <c r="A123" s="275" t="s">
        <v>105</v>
      </c>
      <c r="B123" s="262" t="s">
        <v>106</v>
      </c>
      <c r="C123" s="260" t="s">
        <v>11</v>
      </c>
      <c r="D123" s="259">
        <v>1</v>
      </c>
      <c r="E123" s="256"/>
      <c r="F123" s="257">
        <f>D123*E123</f>
        <v>0</v>
      </c>
      <c r="G123" s="81"/>
      <c r="H123" s="81"/>
      <c r="I123" s="241"/>
      <c r="J123" s="219"/>
      <c r="L123" s="295"/>
      <c r="M123" s="241"/>
      <c r="N123" s="241"/>
    </row>
    <row r="124" spans="1:14" s="220" customFormat="1" ht="15.75">
      <c r="A124" s="275"/>
      <c r="B124" s="262"/>
      <c r="C124" s="260"/>
      <c r="D124" s="259"/>
      <c r="E124" s="256"/>
      <c r="F124" s="257"/>
      <c r="G124" s="241"/>
      <c r="H124" s="241"/>
      <c r="I124" s="241"/>
      <c r="J124" s="219"/>
      <c r="L124" s="295"/>
      <c r="M124" s="241"/>
      <c r="N124" s="241"/>
    </row>
    <row r="125" spans="1:14" s="220" customFormat="1" ht="15.75">
      <c r="A125" s="275"/>
      <c r="B125" s="262" t="s">
        <v>91</v>
      </c>
      <c r="C125" s="260" t="s">
        <v>17</v>
      </c>
      <c r="D125" s="259">
        <v>100</v>
      </c>
      <c r="E125" s="256"/>
      <c r="F125" s="257">
        <f>D125*E125</f>
        <v>0</v>
      </c>
      <c r="G125" s="81"/>
      <c r="H125" s="81"/>
      <c r="I125" s="241"/>
      <c r="J125" s="219"/>
      <c r="L125" s="295"/>
      <c r="M125" s="241"/>
      <c r="N125" s="241"/>
    </row>
    <row r="126" spans="1:14" s="220" customFormat="1" ht="15.75">
      <c r="A126" s="275"/>
      <c r="B126" s="262"/>
      <c r="C126" s="260"/>
      <c r="D126" s="259"/>
      <c r="E126" s="256"/>
      <c r="F126" s="257"/>
      <c r="G126" s="241"/>
      <c r="H126" s="241"/>
      <c r="I126" s="241"/>
      <c r="J126" s="219"/>
      <c r="L126" s="295"/>
      <c r="M126" s="241"/>
      <c r="N126" s="241"/>
    </row>
    <row r="127" spans="1:14" s="220" customFormat="1" ht="15.75">
      <c r="A127" s="275" t="s">
        <v>88</v>
      </c>
      <c r="B127" s="262" t="s">
        <v>176</v>
      </c>
      <c r="C127" s="260" t="s">
        <v>11</v>
      </c>
      <c r="D127" s="259">
        <v>4</v>
      </c>
      <c r="E127" s="256"/>
      <c r="F127" s="257">
        <f>D127*E127</f>
        <v>0</v>
      </c>
      <c r="G127" s="81"/>
      <c r="H127" s="81"/>
      <c r="I127" s="241"/>
      <c r="J127" s="219"/>
      <c r="L127" s="295"/>
      <c r="M127" s="241"/>
      <c r="N127" s="241"/>
    </row>
    <row r="128" spans="1:14" s="220" customFormat="1" ht="60">
      <c r="A128" s="218" t="s">
        <v>89</v>
      </c>
      <c r="B128" s="262" t="s">
        <v>90</v>
      </c>
      <c r="C128" s="260" t="s">
        <v>11</v>
      </c>
      <c r="D128" s="259">
        <v>4</v>
      </c>
      <c r="E128" s="256"/>
      <c r="F128" s="257">
        <f>D128*E128</f>
        <v>0</v>
      </c>
      <c r="G128" s="81"/>
      <c r="H128" s="81"/>
      <c r="I128" s="241"/>
      <c r="J128" s="219"/>
      <c r="L128" s="295"/>
      <c r="M128" s="241"/>
      <c r="N128" s="241"/>
    </row>
    <row r="129" spans="1:14" s="220" customFormat="1" ht="15.75">
      <c r="A129" s="275"/>
      <c r="B129" s="262"/>
      <c r="C129" s="260"/>
      <c r="D129" s="259"/>
      <c r="E129" s="256"/>
      <c r="F129" s="257"/>
      <c r="G129" s="241"/>
      <c r="H129" s="241"/>
      <c r="I129" s="241"/>
      <c r="J129" s="219"/>
      <c r="L129" s="295"/>
      <c r="M129" s="241"/>
      <c r="N129" s="241"/>
    </row>
    <row r="130" spans="1:14" ht="15.75">
      <c r="A130" s="110"/>
      <c r="B130" s="262" t="s">
        <v>92</v>
      </c>
      <c r="C130" s="260" t="s">
        <v>17</v>
      </c>
      <c r="D130" s="259">
        <v>10</v>
      </c>
      <c r="E130" s="256"/>
      <c r="F130" s="257">
        <f>D130*E130</f>
        <v>0</v>
      </c>
      <c r="G130" s="81"/>
      <c r="H130" s="81"/>
      <c r="I130" s="241"/>
    </row>
    <row r="131" spans="1:14" s="220" customFormat="1" ht="15.75">
      <c r="A131" s="275"/>
      <c r="B131" s="262"/>
      <c r="C131" s="260"/>
      <c r="D131" s="259"/>
      <c r="E131" s="256"/>
      <c r="F131" s="257"/>
      <c r="G131" s="241"/>
      <c r="H131" s="241"/>
      <c r="I131" s="241"/>
    </row>
    <row r="132" spans="1:14" s="220" customFormat="1" ht="71.25">
      <c r="A132" s="275" t="s">
        <v>93</v>
      </c>
      <c r="B132" s="262" t="s">
        <v>177</v>
      </c>
      <c r="C132" s="260" t="s">
        <v>11</v>
      </c>
      <c r="D132" s="259">
        <v>7</v>
      </c>
      <c r="E132" s="256"/>
      <c r="F132" s="257">
        <f>D132*E132</f>
        <v>0</v>
      </c>
      <c r="G132" s="81"/>
      <c r="H132" s="81"/>
      <c r="I132" s="241"/>
    </row>
    <row r="133" spans="1:14" s="220" customFormat="1" ht="15.75">
      <c r="A133" s="275"/>
      <c r="B133" s="262"/>
      <c r="C133" s="260"/>
      <c r="D133" s="259"/>
      <c r="E133" s="256"/>
      <c r="F133" s="257"/>
      <c r="G133" s="241"/>
      <c r="H133" s="241"/>
      <c r="I133" s="241"/>
    </row>
    <row r="134" spans="1:14" s="220" customFormat="1" ht="15.75">
      <c r="A134" s="275"/>
      <c r="B134" s="262" t="s">
        <v>100</v>
      </c>
      <c r="C134" s="260" t="s">
        <v>17</v>
      </c>
      <c r="D134" s="259">
        <v>28</v>
      </c>
      <c r="E134" s="256"/>
      <c r="F134" s="257">
        <f>D134*E134</f>
        <v>0</v>
      </c>
      <c r="G134" s="81"/>
      <c r="H134" s="81"/>
      <c r="I134" s="241"/>
    </row>
    <row r="135" spans="1:14" ht="15.75" thickBot="1">
      <c r="A135" s="78"/>
      <c r="B135" s="98"/>
      <c r="C135" s="93"/>
      <c r="D135" s="92"/>
      <c r="E135" s="87"/>
      <c r="F135" s="88"/>
      <c r="G135" s="65"/>
      <c r="H135" s="65"/>
      <c r="I135" s="65"/>
    </row>
    <row r="136" spans="1:14" ht="18">
      <c r="A136" s="111"/>
      <c r="B136" s="100" t="s">
        <v>15</v>
      </c>
      <c r="C136" s="101"/>
      <c r="D136" s="102"/>
      <c r="E136" s="103"/>
      <c r="F136" s="104">
        <f>SUM(F114:F135)</f>
        <v>0</v>
      </c>
      <c r="G136" s="65"/>
      <c r="H136" s="65"/>
      <c r="I136" s="65"/>
    </row>
    <row r="137" spans="1:14" s="56" customFormat="1" ht="14.25" customHeight="1">
      <c r="A137" s="50"/>
      <c r="B137" s="51"/>
      <c r="C137" s="52"/>
      <c r="D137" s="53"/>
      <c r="E137" s="54"/>
      <c r="F137" s="55"/>
      <c r="H137" s="57"/>
      <c r="I137" s="57"/>
      <c r="J137" s="58"/>
      <c r="K137" s="58"/>
    </row>
    <row r="138" spans="1:14" ht="15.75" thickBot="1">
      <c r="A138" s="105"/>
      <c r="B138" s="106" t="str">
        <f>B17</f>
        <v>Rozvaděč 01DT1</v>
      </c>
      <c r="C138" s="107"/>
      <c r="D138" s="107"/>
      <c r="E138" s="108"/>
      <c r="F138" s="109"/>
      <c r="G138" s="65"/>
      <c r="H138" s="65"/>
    </row>
    <row r="139" spans="1:14" ht="71.25">
      <c r="A139" s="151" t="s">
        <v>48</v>
      </c>
      <c r="B139" s="112" t="s">
        <v>181</v>
      </c>
      <c r="C139" s="113" t="s">
        <v>40</v>
      </c>
      <c r="D139" s="114">
        <v>1</v>
      </c>
      <c r="E139" s="115"/>
      <c r="F139" s="152">
        <f>D139*E139</f>
        <v>0</v>
      </c>
      <c r="G139" s="81"/>
      <c r="H139" s="81"/>
      <c r="I139" s="65"/>
      <c r="K139" s="65"/>
      <c r="L139" s="65"/>
      <c r="M139" s="65"/>
    </row>
    <row r="140" spans="1:14" s="220" customFormat="1">
      <c r="A140" s="296"/>
      <c r="B140" s="277"/>
      <c r="C140" s="278"/>
      <c r="D140" s="279"/>
      <c r="E140" s="280"/>
      <c r="F140" s="297"/>
      <c r="G140" s="302"/>
      <c r="H140" s="302"/>
      <c r="I140" s="302"/>
      <c r="K140" s="302"/>
      <c r="L140" s="302"/>
      <c r="M140" s="302"/>
    </row>
    <row r="141" spans="1:14" s="220" customFormat="1" ht="28.5">
      <c r="A141" s="296"/>
      <c r="B141" s="277" t="s">
        <v>107</v>
      </c>
      <c r="C141" s="278" t="s">
        <v>11</v>
      </c>
      <c r="D141" s="279">
        <v>9</v>
      </c>
      <c r="E141" s="280"/>
      <c r="F141" s="297"/>
      <c r="G141" s="302"/>
      <c r="H141" s="302"/>
      <c r="I141" s="302"/>
      <c r="K141" s="302"/>
      <c r="L141" s="302"/>
      <c r="M141" s="302"/>
    </row>
    <row r="142" spans="1:14" s="220" customFormat="1">
      <c r="A142" s="296"/>
      <c r="B142" s="277" t="s">
        <v>108</v>
      </c>
      <c r="C142" s="278" t="s">
        <v>11</v>
      </c>
      <c r="D142" s="279">
        <v>1</v>
      </c>
      <c r="E142" s="280"/>
      <c r="F142" s="297"/>
      <c r="G142" s="302"/>
      <c r="H142" s="302"/>
      <c r="I142" s="302"/>
      <c r="K142" s="302"/>
      <c r="L142" s="302"/>
      <c r="M142" s="302"/>
    </row>
    <row r="143" spans="1:14" s="220" customFormat="1">
      <c r="A143" s="296"/>
      <c r="B143" s="277" t="s">
        <v>109</v>
      </c>
      <c r="C143" s="278" t="s">
        <v>11</v>
      </c>
      <c r="D143" s="279">
        <v>1</v>
      </c>
      <c r="E143" s="280"/>
      <c r="F143" s="297"/>
      <c r="G143" s="302"/>
      <c r="H143" s="302"/>
      <c r="I143" s="302"/>
      <c r="K143" s="302"/>
      <c r="L143" s="302"/>
      <c r="M143" s="302"/>
    </row>
    <row r="144" spans="1:14" s="220" customFormat="1">
      <c r="A144" s="296"/>
      <c r="B144" s="277" t="s">
        <v>110</v>
      </c>
      <c r="C144" s="278" t="s">
        <v>11</v>
      </c>
      <c r="D144" s="279">
        <v>1</v>
      </c>
      <c r="E144" s="280"/>
      <c r="F144" s="297"/>
      <c r="G144" s="302"/>
      <c r="H144" s="302"/>
      <c r="I144" s="302"/>
      <c r="K144" s="302"/>
      <c r="L144" s="302"/>
      <c r="M144" s="302"/>
    </row>
    <row r="145" spans="1:13" s="220" customFormat="1">
      <c r="A145" s="296"/>
      <c r="B145" s="277" t="s">
        <v>111</v>
      </c>
      <c r="C145" s="278" t="s">
        <v>11</v>
      </c>
      <c r="D145" s="279">
        <v>2</v>
      </c>
      <c r="E145" s="280"/>
      <c r="F145" s="297"/>
      <c r="G145" s="302"/>
      <c r="H145" s="302"/>
      <c r="I145" s="302"/>
      <c r="K145" s="302"/>
      <c r="L145" s="302"/>
      <c r="M145" s="302"/>
    </row>
    <row r="146" spans="1:13" s="220" customFormat="1">
      <c r="A146" s="296"/>
      <c r="B146" s="277" t="s">
        <v>112</v>
      </c>
      <c r="C146" s="278" t="s">
        <v>11</v>
      </c>
      <c r="D146" s="279">
        <v>1</v>
      </c>
      <c r="E146" s="280"/>
      <c r="F146" s="297"/>
      <c r="G146" s="302"/>
      <c r="H146" s="302"/>
      <c r="I146" s="302"/>
      <c r="K146" s="302"/>
      <c r="L146" s="302"/>
      <c r="M146" s="302"/>
    </row>
    <row r="147" spans="1:13" s="220" customFormat="1">
      <c r="A147" s="296"/>
      <c r="B147" s="277" t="s">
        <v>113</v>
      </c>
      <c r="C147" s="278" t="s">
        <v>11</v>
      </c>
      <c r="D147" s="279">
        <v>1</v>
      </c>
      <c r="E147" s="280"/>
      <c r="F147" s="297"/>
      <c r="G147" s="302"/>
      <c r="H147" s="302"/>
      <c r="I147" s="302"/>
      <c r="K147" s="302"/>
      <c r="L147" s="302"/>
      <c r="M147" s="302"/>
    </row>
    <row r="148" spans="1:13" s="220" customFormat="1" ht="28.5">
      <c r="A148" s="296"/>
      <c r="B148" s="277" t="s">
        <v>114</v>
      </c>
      <c r="C148" s="278" t="s">
        <v>11</v>
      </c>
      <c r="D148" s="279">
        <v>10</v>
      </c>
      <c r="E148" s="280"/>
      <c r="F148" s="297"/>
      <c r="G148" s="302"/>
      <c r="H148" s="302"/>
      <c r="I148" s="302"/>
      <c r="K148" s="302"/>
      <c r="L148" s="302"/>
      <c r="M148" s="302"/>
    </row>
    <row r="149" spans="1:13" s="220" customFormat="1">
      <c r="A149" s="296"/>
      <c r="B149" s="277" t="s">
        <v>115</v>
      </c>
      <c r="C149" s="278" t="s">
        <v>11</v>
      </c>
      <c r="D149" s="279">
        <v>15</v>
      </c>
      <c r="E149" s="280"/>
      <c r="F149" s="297"/>
      <c r="G149" s="302"/>
      <c r="H149" s="302"/>
      <c r="I149" s="302"/>
      <c r="K149" s="302"/>
      <c r="L149" s="302"/>
      <c r="M149" s="302"/>
    </row>
    <row r="150" spans="1:13" s="220" customFormat="1">
      <c r="A150" s="296"/>
      <c r="B150" s="277" t="s">
        <v>116</v>
      </c>
      <c r="C150" s="278" t="s">
        <v>11</v>
      </c>
      <c r="D150" s="279">
        <v>5</v>
      </c>
      <c r="E150" s="280"/>
      <c r="F150" s="297"/>
      <c r="G150" s="302"/>
      <c r="H150" s="302"/>
      <c r="I150" s="302"/>
      <c r="K150" s="302"/>
      <c r="L150" s="302"/>
      <c r="M150" s="302"/>
    </row>
    <row r="151" spans="1:13" s="220" customFormat="1">
      <c r="A151" s="296"/>
      <c r="B151" s="277" t="s">
        <v>117</v>
      </c>
      <c r="C151" s="278" t="s">
        <v>11</v>
      </c>
      <c r="D151" s="279">
        <v>2</v>
      </c>
      <c r="E151" s="280"/>
      <c r="F151" s="297"/>
      <c r="G151" s="302"/>
      <c r="H151" s="302"/>
      <c r="I151" s="302"/>
      <c r="K151" s="302"/>
      <c r="L151" s="302"/>
      <c r="M151" s="302"/>
    </row>
    <row r="152" spans="1:13" s="220" customFormat="1">
      <c r="A152" s="296"/>
      <c r="B152" s="277" t="s">
        <v>118</v>
      </c>
      <c r="C152" s="278" t="s">
        <v>11</v>
      </c>
      <c r="D152" s="279">
        <v>10</v>
      </c>
      <c r="E152" s="280"/>
      <c r="F152" s="297"/>
      <c r="G152" s="302"/>
      <c r="H152" s="302"/>
      <c r="I152" s="302"/>
      <c r="K152" s="302"/>
      <c r="L152" s="302"/>
      <c r="M152" s="302"/>
    </row>
    <row r="153" spans="1:13" s="220" customFormat="1">
      <c r="A153" s="296"/>
      <c r="B153" s="277" t="s">
        <v>119</v>
      </c>
      <c r="C153" s="278" t="s">
        <v>11</v>
      </c>
      <c r="D153" s="279">
        <v>1</v>
      </c>
      <c r="E153" s="280"/>
      <c r="F153" s="297"/>
      <c r="G153" s="302"/>
      <c r="H153" s="302"/>
      <c r="I153" s="302"/>
      <c r="K153" s="302"/>
      <c r="L153" s="302"/>
      <c r="M153" s="302"/>
    </row>
    <row r="154" spans="1:13" s="220" customFormat="1">
      <c r="A154" s="296"/>
      <c r="B154" s="277" t="s">
        <v>120</v>
      </c>
      <c r="C154" s="278" t="s">
        <v>11</v>
      </c>
      <c r="D154" s="279">
        <v>1</v>
      </c>
      <c r="E154" s="280"/>
      <c r="F154" s="297"/>
      <c r="G154" s="302"/>
      <c r="H154" s="302"/>
      <c r="I154" s="302"/>
      <c r="K154" s="302"/>
      <c r="L154" s="302"/>
      <c r="M154" s="302"/>
    </row>
    <row r="155" spans="1:13" s="220" customFormat="1">
      <c r="A155" s="296"/>
      <c r="B155" s="277" t="s">
        <v>138</v>
      </c>
      <c r="C155" s="278" t="s">
        <v>11</v>
      </c>
      <c r="D155" s="279">
        <v>1</v>
      </c>
      <c r="E155" s="280"/>
      <c r="F155" s="297"/>
      <c r="G155" s="302"/>
      <c r="H155" s="302"/>
      <c r="I155" s="302"/>
      <c r="K155" s="302"/>
      <c r="L155" s="302"/>
      <c r="M155" s="302"/>
    </row>
    <row r="156" spans="1:13" s="220" customFormat="1">
      <c r="A156" s="296"/>
      <c r="B156" s="277" t="s">
        <v>137</v>
      </c>
      <c r="C156" s="278" t="s">
        <v>11</v>
      </c>
      <c r="D156" s="279">
        <v>1</v>
      </c>
      <c r="E156" s="280"/>
      <c r="F156" s="297"/>
      <c r="G156" s="302"/>
      <c r="H156" s="302"/>
      <c r="I156" s="302"/>
      <c r="K156" s="302"/>
      <c r="L156" s="302"/>
      <c r="M156" s="302"/>
    </row>
    <row r="157" spans="1:13" s="220" customFormat="1" ht="28.5">
      <c r="A157" s="296"/>
      <c r="B157" s="277" t="s">
        <v>121</v>
      </c>
      <c r="C157" s="278" t="s">
        <v>11</v>
      </c>
      <c r="D157" s="279">
        <v>1</v>
      </c>
      <c r="E157" s="280"/>
      <c r="F157" s="297"/>
      <c r="G157" s="302"/>
      <c r="H157" s="302"/>
      <c r="I157" s="302"/>
      <c r="K157" s="302"/>
      <c r="L157" s="302"/>
      <c r="M157" s="302"/>
    </row>
    <row r="158" spans="1:13" s="220" customFormat="1">
      <c r="A158" s="296"/>
      <c r="B158" s="277" t="s">
        <v>122</v>
      </c>
      <c r="C158" s="278" t="s">
        <v>11</v>
      </c>
      <c r="D158" s="279">
        <v>3</v>
      </c>
      <c r="E158" s="280"/>
      <c r="F158" s="297"/>
      <c r="G158" s="302"/>
      <c r="H158" s="302"/>
      <c r="I158" s="302"/>
      <c r="K158" s="302"/>
      <c r="L158" s="302"/>
      <c r="M158" s="302"/>
    </row>
    <row r="159" spans="1:13" s="220" customFormat="1">
      <c r="A159" s="296"/>
      <c r="B159" s="277" t="s">
        <v>123</v>
      </c>
      <c r="C159" s="278" t="s">
        <v>11</v>
      </c>
      <c r="D159" s="279">
        <v>1</v>
      </c>
      <c r="E159" s="280"/>
      <c r="F159" s="297"/>
      <c r="G159" s="302"/>
      <c r="H159" s="302"/>
      <c r="I159" s="302"/>
      <c r="K159" s="302"/>
      <c r="L159" s="302"/>
      <c r="M159" s="302"/>
    </row>
    <row r="160" spans="1:13" s="220" customFormat="1">
      <c r="A160" s="296"/>
      <c r="B160" s="277" t="s">
        <v>124</v>
      </c>
      <c r="C160" s="278" t="s">
        <v>11</v>
      </c>
      <c r="D160" s="279">
        <v>1</v>
      </c>
      <c r="E160" s="280"/>
      <c r="F160" s="297"/>
      <c r="G160" s="302"/>
      <c r="H160" s="302"/>
      <c r="I160" s="302"/>
      <c r="K160" s="302"/>
      <c r="L160" s="302"/>
      <c r="M160" s="302"/>
    </row>
    <row r="161" spans="1:13" s="220" customFormat="1">
      <c r="A161" s="296"/>
      <c r="B161" s="277" t="s">
        <v>125</v>
      </c>
      <c r="C161" s="278" t="s">
        <v>11</v>
      </c>
      <c r="D161" s="279">
        <v>300</v>
      </c>
      <c r="E161" s="280"/>
      <c r="F161" s="297"/>
      <c r="G161" s="302"/>
      <c r="H161" s="302"/>
      <c r="I161" s="302"/>
      <c r="K161" s="302"/>
      <c r="L161" s="302"/>
      <c r="M161" s="302"/>
    </row>
    <row r="162" spans="1:13" s="220" customFormat="1">
      <c r="A162" s="296"/>
      <c r="B162" s="277" t="s">
        <v>126</v>
      </c>
      <c r="C162" s="278" t="s">
        <v>11</v>
      </c>
      <c r="D162" s="279">
        <v>15</v>
      </c>
      <c r="E162" s="280"/>
      <c r="F162" s="297"/>
      <c r="G162" s="302"/>
      <c r="H162" s="302"/>
      <c r="I162" s="302"/>
      <c r="K162" s="302"/>
      <c r="L162" s="302"/>
      <c r="M162" s="302"/>
    </row>
    <row r="163" spans="1:13" s="220" customFormat="1">
      <c r="A163" s="296"/>
      <c r="B163" s="277" t="s">
        <v>127</v>
      </c>
      <c r="C163" s="278" t="s">
        <v>11</v>
      </c>
      <c r="D163" s="279">
        <v>20</v>
      </c>
      <c r="E163" s="280"/>
      <c r="F163" s="297"/>
      <c r="G163" s="302"/>
      <c r="H163" s="302"/>
      <c r="I163" s="302"/>
      <c r="K163" s="302"/>
      <c r="L163" s="302"/>
      <c r="M163" s="302"/>
    </row>
    <row r="164" spans="1:13" s="220" customFormat="1">
      <c r="A164" s="296"/>
      <c r="B164" s="277"/>
      <c r="C164" s="278"/>
      <c r="D164" s="279"/>
      <c r="E164" s="280"/>
      <c r="F164" s="297"/>
      <c r="G164" s="302"/>
      <c r="H164" s="302"/>
      <c r="I164" s="302"/>
      <c r="K164" s="302"/>
      <c r="L164" s="302"/>
      <c r="M164" s="302"/>
    </row>
    <row r="165" spans="1:13" s="220" customFormat="1">
      <c r="A165" s="296"/>
      <c r="B165" s="277" t="s">
        <v>128</v>
      </c>
      <c r="C165" s="278" t="s">
        <v>40</v>
      </c>
      <c r="D165" s="279">
        <v>1</v>
      </c>
      <c r="E165" s="280"/>
      <c r="F165" s="297"/>
      <c r="G165" s="302"/>
      <c r="H165" s="302"/>
      <c r="I165" s="302"/>
      <c r="K165" s="302"/>
      <c r="L165" s="302"/>
      <c r="M165" s="302"/>
    </row>
    <row r="166" spans="1:13" ht="15.75" thickBot="1">
      <c r="A166" s="153"/>
      <c r="B166" s="98"/>
      <c r="C166" s="93"/>
      <c r="D166" s="92"/>
      <c r="E166" s="87"/>
      <c r="F166" s="88"/>
      <c r="G166" s="65"/>
      <c r="H166" s="65"/>
      <c r="I166" s="65"/>
    </row>
    <row r="167" spans="1:13" ht="18">
      <c r="A167" s="111"/>
      <c r="B167" s="100" t="s">
        <v>15</v>
      </c>
      <c r="C167" s="101"/>
      <c r="D167" s="102"/>
      <c r="E167" s="103"/>
      <c r="F167" s="104">
        <f>SUM(F139:F139)</f>
        <v>0</v>
      </c>
      <c r="G167" s="65"/>
      <c r="H167" s="65"/>
    </row>
    <row r="168" spans="1:13" s="56" customFormat="1" ht="14.25" customHeight="1" thickBot="1">
      <c r="A168" s="50"/>
      <c r="B168" s="51"/>
      <c r="C168" s="52"/>
      <c r="D168" s="53"/>
      <c r="E168" s="54"/>
      <c r="F168" s="55"/>
      <c r="H168" s="57"/>
      <c r="I168" s="57"/>
      <c r="J168" s="58"/>
      <c r="K168" s="58"/>
    </row>
    <row r="169" spans="1:13" s="220" customFormat="1" ht="15.75" thickBot="1">
      <c r="A169" s="270"/>
      <c r="B169" s="271" t="str">
        <f>B18</f>
        <v>Rozvaděč 01RT1</v>
      </c>
      <c r="C169" s="272"/>
      <c r="D169" s="272"/>
      <c r="E169" s="273"/>
      <c r="F169" s="274"/>
      <c r="G169" s="241"/>
      <c r="H169" s="241"/>
    </row>
    <row r="170" spans="1:13" s="220" customFormat="1" ht="57">
      <c r="A170" s="296" t="s">
        <v>75</v>
      </c>
      <c r="B170" s="277" t="s">
        <v>180</v>
      </c>
      <c r="C170" s="278" t="s">
        <v>40</v>
      </c>
      <c r="D170" s="279">
        <v>1</v>
      </c>
      <c r="E170" s="280"/>
      <c r="F170" s="297">
        <f>D170*E170</f>
        <v>0</v>
      </c>
      <c r="G170" s="81"/>
      <c r="H170" s="81"/>
      <c r="I170" s="241"/>
      <c r="K170" s="241"/>
      <c r="L170" s="241"/>
      <c r="M170" s="241"/>
    </row>
    <row r="171" spans="1:13" s="220" customFormat="1">
      <c r="A171" s="296"/>
      <c r="B171" s="277"/>
      <c r="C171" s="278"/>
      <c r="D171" s="279"/>
      <c r="E171" s="280"/>
      <c r="F171" s="297"/>
      <c r="G171" s="241"/>
      <c r="H171" s="241"/>
      <c r="I171" s="241"/>
      <c r="K171" s="241"/>
      <c r="L171" s="241"/>
      <c r="M171" s="241"/>
    </row>
    <row r="172" spans="1:13" s="220" customFormat="1">
      <c r="A172" s="296"/>
      <c r="B172" s="277" t="s">
        <v>129</v>
      </c>
      <c r="C172" s="278" t="s">
        <v>11</v>
      </c>
      <c r="D172" s="279">
        <v>1</v>
      </c>
      <c r="E172" s="280"/>
      <c r="F172" s="297"/>
      <c r="G172" s="241"/>
      <c r="H172" s="241"/>
      <c r="I172" s="241"/>
      <c r="K172" s="241"/>
      <c r="L172" s="241"/>
      <c r="M172" s="241"/>
    </row>
    <row r="173" spans="1:13" s="220" customFormat="1">
      <c r="A173" s="296"/>
      <c r="B173" s="277" t="s">
        <v>130</v>
      </c>
      <c r="C173" s="278" t="s">
        <v>11</v>
      </c>
      <c r="D173" s="279">
        <v>1</v>
      </c>
      <c r="E173" s="280"/>
      <c r="F173" s="297"/>
      <c r="G173" s="241"/>
      <c r="H173" s="241"/>
      <c r="I173" s="241"/>
      <c r="K173" s="241"/>
      <c r="L173" s="241"/>
      <c r="M173" s="241"/>
    </row>
    <row r="174" spans="1:13" s="220" customFormat="1">
      <c r="A174" s="296"/>
      <c r="B174" s="277" t="s">
        <v>134</v>
      </c>
      <c r="C174" s="278" t="s">
        <v>11</v>
      </c>
      <c r="D174" s="279">
        <v>1</v>
      </c>
      <c r="E174" s="280"/>
      <c r="F174" s="297"/>
      <c r="G174" s="241"/>
      <c r="H174" s="241"/>
      <c r="I174" s="241"/>
      <c r="K174" s="241"/>
      <c r="L174" s="241"/>
      <c r="M174" s="241"/>
    </row>
    <row r="175" spans="1:13" s="220" customFormat="1">
      <c r="A175" s="296"/>
      <c r="B175" s="277" t="s">
        <v>135</v>
      </c>
      <c r="C175" s="278" t="s">
        <v>11</v>
      </c>
      <c r="D175" s="279">
        <v>2</v>
      </c>
      <c r="E175" s="280"/>
      <c r="F175" s="297"/>
      <c r="G175" s="241"/>
      <c r="H175" s="241"/>
      <c r="I175" s="241"/>
      <c r="K175" s="241"/>
      <c r="L175" s="241"/>
      <c r="M175" s="241"/>
    </row>
    <row r="176" spans="1:13" s="220" customFormat="1">
      <c r="A176" s="296"/>
      <c r="B176" s="277" t="s">
        <v>136</v>
      </c>
      <c r="C176" s="278" t="s">
        <v>11</v>
      </c>
      <c r="D176" s="279">
        <v>1</v>
      </c>
      <c r="E176" s="280"/>
      <c r="F176" s="297"/>
      <c r="G176" s="241"/>
      <c r="H176" s="241"/>
      <c r="I176" s="241"/>
      <c r="K176" s="241"/>
      <c r="L176" s="241"/>
      <c r="M176" s="241"/>
    </row>
    <row r="177" spans="1:13" s="220" customFormat="1">
      <c r="A177" s="296"/>
      <c r="B177" s="277" t="s">
        <v>131</v>
      </c>
      <c r="C177" s="278" t="s">
        <v>11</v>
      </c>
      <c r="D177" s="279">
        <v>3</v>
      </c>
      <c r="E177" s="280"/>
      <c r="F177" s="297"/>
      <c r="G177" s="241"/>
      <c r="H177" s="241"/>
      <c r="I177" s="241"/>
      <c r="K177" s="241"/>
      <c r="L177" s="241"/>
      <c r="M177" s="241"/>
    </row>
    <row r="178" spans="1:13" s="220" customFormat="1">
      <c r="A178" s="296"/>
      <c r="B178" s="277" t="s">
        <v>132</v>
      </c>
      <c r="C178" s="278" t="s">
        <v>11</v>
      </c>
      <c r="D178" s="279">
        <v>1</v>
      </c>
      <c r="E178" s="280"/>
      <c r="F178" s="297"/>
      <c r="G178" s="241"/>
      <c r="H178" s="241"/>
      <c r="I178" s="241"/>
      <c r="K178" s="241"/>
      <c r="L178" s="241"/>
      <c r="M178" s="241"/>
    </row>
    <row r="179" spans="1:13" s="220" customFormat="1">
      <c r="A179" s="296"/>
      <c r="B179" s="277" t="s">
        <v>133</v>
      </c>
      <c r="C179" s="278" t="s">
        <v>11</v>
      </c>
      <c r="D179" s="279">
        <v>1</v>
      </c>
      <c r="E179" s="280"/>
      <c r="F179" s="297"/>
      <c r="G179" s="241"/>
      <c r="H179" s="241"/>
      <c r="I179" s="241"/>
      <c r="K179" s="241"/>
      <c r="L179" s="241"/>
      <c r="M179" s="241"/>
    </row>
    <row r="180" spans="1:13" s="220" customFormat="1">
      <c r="A180" s="296"/>
      <c r="B180" s="277" t="s">
        <v>122</v>
      </c>
      <c r="C180" s="278" t="s">
        <v>11</v>
      </c>
      <c r="D180" s="279">
        <v>6</v>
      </c>
      <c r="E180" s="280"/>
      <c r="F180" s="297"/>
      <c r="G180" s="241"/>
      <c r="H180" s="241"/>
      <c r="I180" s="241"/>
      <c r="K180" s="241"/>
      <c r="L180" s="241"/>
      <c r="M180" s="241"/>
    </row>
    <row r="181" spans="1:13" s="220" customFormat="1">
      <c r="A181" s="296"/>
      <c r="B181" s="277" t="s">
        <v>123</v>
      </c>
      <c r="C181" s="278" t="s">
        <v>11</v>
      </c>
      <c r="D181" s="279">
        <v>2</v>
      </c>
      <c r="E181" s="280"/>
      <c r="F181" s="297"/>
      <c r="G181" s="241"/>
      <c r="H181" s="241"/>
      <c r="I181" s="241"/>
      <c r="K181" s="241"/>
      <c r="L181" s="241"/>
      <c r="M181" s="241"/>
    </row>
    <row r="182" spans="1:13" s="220" customFormat="1">
      <c r="A182" s="296"/>
      <c r="B182" s="277" t="s">
        <v>124</v>
      </c>
      <c r="C182" s="278" t="s">
        <v>11</v>
      </c>
      <c r="D182" s="279">
        <v>2</v>
      </c>
      <c r="E182" s="280"/>
      <c r="F182" s="297"/>
      <c r="G182" s="241"/>
      <c r="H182" s="241"/>
      <c r="I182" s="241"/>
      <c r="K182" s="241"/>
      <c r="L182" s="241"/>
      <c r="M182" s="241"/>
    </row>
    <row r="183" spans="1:13" s="220" customFormat="1">
      <c r="A183" s="296"/>
      <c r="B183" s="277"/>
      <c r="C183" s="278"/>
      <c r="D183" s="279"/>
      <c r="E183" s="280"/>
      <c r="F183" s="297"/>
      <c r="G183" s="241"/>
      <c r="H183" s="241"/>
      <c r="I183" s="241"/>
      <c r="K183" s="241"/>
      <c r="L183" s="241"/>
      <c r="M183" s="241"/>
    </row>
    <row r="184" spans="1:13" s="220" customFormat="1">
      <c r="A184" s="296"/>
      <c r="B184" s="277" t="s">
        <v>128</v>
      </c>
      <c r="C184" s="278" t="s">
        <v>40</v>
      </c>
      <c r="D184" s="279">
        <v>1</v>
      </c>
      <c r="E184" s="280"/>
      <c r="F184" s="297"/>
      <c r="G184" s="241"/>
      <c r="H184" s="241"/>
      <c r="I184" s="241"/>
      <c r="K184" s="241"/>
      <c r="L184" s="241"/>
      <c r="M184" s="241"/>
    </row>
    <row r="185" spans="1:13" s="220" customFormat="1" ht="15.75" thickBot="1">
      <c r="A185" s="298"/>
      <c r="B185" s="262"/>
      <c r="C185" s="260"/>
      <c r="D185" s="259"/>
      <c r="E185" s="256"/>
      <c r="F185" s="257"/>
      <c r="G185" s="241"/>
      <c r="H185" s="241"/>
      <c r="I185" s="241"/>
    </row>
    <row r="186" spans="1:13" s="220" customFormat="1" ht="18.75" thickBot="1">
      <c r="A186" s="276"/>
      <c r="B186" s="265" t="s">
        <v>15</v>
      </c>
      <c r="C186" s="266"/>
      <c r="D186" s="267"/>
      <c r="E186" s="268"/>
      <c r="F186" s="269">
        <f>SUM(F170:F170)</f>
        <v>0</v>
      </c>
      <c r="G186" s="241"/>
      <c r="H186" s="241"/>
    </row>
    <row r="187" spans="1:13" s="233" customFormat="1" ht="14.25" customHeight="1" thickBot="1">
      <c r="A187" s="227"/>
      <c r="B187" s="228"/>
      <c r="C187" s="229"/>
      <c r="D187" s="230"/>
      <c r="E187" s="231"/>
      <c r="F187" s="232"/>
      <c r="H187" s="234"/>
      <c r="I187" s="234"/>
      <c r="J187" s="235"/>
      <c r="K187" s="235"/>
    </row>
    <row r="188" spans="1:13" s="220" customFormat="1" ht="15.75" thickBot="1">
      <c r="A188" s="270"/>
      <c r="B188" s="271" t="str">
        <f>B19</f>
        <v>Podlahový rozdělovač</v>
      </c>
      <c r="C188" s="272"/>
      <c r="D188" s="272"/>
      <c r="E188" s="273"/>
      <c r="F188" s="274"/>
      <c r="G188" s="302"/>
      <c r="H188" s="302"/>
    </row>
    <row r="189" spans="1:13" s="220" customFormat="1" ht="42.75">
      <c r="A189" s="296" t="s">
        <v>139</v>
      </c>
      <c r="B189" s="277" t="s">
        <v>179</v>
      </c>
      <c r="C189" s="278" t="s">
        <v>40</v>
      </c>
      <c r="D189" s="279">
        <v>4</v>
      </c>
      <c r="E189" s="280"/>
      <c r="F189" s="297">
        <f>D189*E189</f>
        <v>0</v>
      </c>
      <c r="G189" s="81"/>
      <c r="H189" s="81"/>
      <c r="I189" s="302"/>
      <c r="K189" s="302"/>
      <c r="L189" s="302"/>
      <c r="M189" s="302"/>
    </row>
    <row r="190" spans="1:13" s="220" customFormat="1">
      <c r="A190" s="296"/>
      <c r="B190" s="277"/>
      <c r="C190" s="278"/>
      <c r="D190" s="279"/>
      <c r="E190" s="280"/>
      <c r="F190" s="297"/>
      <c r="G190" s="302"/>
      <c r="H190" s="302"/>
      <c r="I190" s="302"/>
      <c r="K190" s="302"/>
      <c r="L190" s="302"/>
      <c r="M190" s="302"/>
    </row>
    <row r="191" spans="1:13" s="220" customFormat="1">
      <c r="A191" s="296"/>
      <c r="B191" s="301" t="s">
        <v>140</v>
      </c>
      <c r="C191" s="278"/>
      <c r="D191" s="279"/>
      <c r="E191" s="280"/>
      <c r="F191" s="297"/>
      <c r="G191" s="302"/>
      <c r="H191" s="302"/>
      <c r="I191" s="302"/>
      <c r="K191" s="302"/>
      <c r="L191" s="302"/>
      <c r="M191" s="302"/>
    </row>
    <row r="192" spans="1:13" s="220" customFormat="1" ht="28.5">
      <c r="A192" s="296"/>
      <c r="B192" s="277" t="s">
        <v>142</v>
      </c>
      <c r="C192" s="278" t="s">
        <v>11</v>
      </c>
      <c r="D192" s="279">
        <v>1</v>
      </c>
      <c r="E192" s="280"/>
      <c r="F192" s="297"/>
      <c r="G192" s="302"/>
      <c r="H192" s="302"/>
      <c r="I192" s="302"/>
      <c r="K192" s="302"/>
      <c r="L192" s="302"/>
      <c r="M192" s="302"/>
    </row>
    <row r="193" spans="1:13" s="220" customFormat="1" ht="28.5">
      <c r="A193" s="296"/>
      <c r="B193" s="277" t="s">
        <v>143</v>
      </c>
      <c r="C193" s="278" t="s">
        <v>11</v>
      </c>
      <c r="D193" s="279">
        <v>2</v>
      </c>
      <c r="E193" s="280"/>
      <c r="F193" s="297"/>
      <c r="G193" s="302"/>
      <c r="H193" s="302"/>
      <c r="I193" s="302"/>
      <c r="K193" s="302"/>
      <c r="L193" s="302"/>
      <c r="M193" s="302"/>
    </row>
    <row r="194" spans="1:13" s="220" customFormat="1" ht="28.5">
      <c r="A194" s="296"/>
      <c r="B194" s="277" t="s">
        <v>121</v>
      </c>
      <c r="C194" s="278" t="s">
        <v>11</v>
      </c>
      <c r="D194" s="279">
        <v>1</v>
      </c>
      <c r="E194" s="280"/>
      <c r="F194" s="297"/>
      <c r="G194" s="302"/>
      <c r="H194" s="302"/>
      <c r="I194" s="302"/>
      <c r="K194" s="302"/>
      <c r="L194" s="302"/>
      <c r="M194" s="302"/>
    </row>
    <row r="195" spans="1:13" s="220" customFormat="1">
      <c r="A195" s="296"/>
      <c r="B195" s="277"/>
      <c r="C195" s="278"/>
      <c r="D195" s="279"/>
      <c r="E195" s="280"/>
      <c r="F195" s="297"/>
      <c r="G195" s="302"/>
      <c r="H195" s="302"/>
      <c r="I195" s="302"/>
      <c r="K195" s="302"/>
      <c r="L195" s="302"/>
      <c r="M195" s="302"/>
    </row>
    <row r="196" spans="1:13" s="220" customFormat="1">
      <c r="A196" s="296"/>
      <c r="B196" s="277" t="s">
        <v>125</v>
      </c>
      <c r="C196" s="278" t="s">
        <v>11</v>
      </c>
      <c r="D196" s="279">
        <v>10</v>
      </c>
      <c r="E196" s="280"/>
      <c r="F196" s="297"/>
      <c r="G196" s="302"/>
      <c r="H196" s="302"/>
      <c r="I196" s="302"/>
      <c r="K196" s="302"/>
      <c r="L196" s="302"/>
      <c r="M196" s="302"/>
    </row>
    <row r="197" spans="1:13" s="220" customFormat="1">
      <c r="A197" s="296"/>
      <c r="B197" s="277" t="s">
        <v>126</v>
      </c>
      <c r="C197" s="278" t="s">
        <v>11</v>
      </c>
      <c r="D197" s="279">
        <v>1</v>
      </c>
      <c r="E197" s="280"/>
      <c r="F197" s="297"/>
      <c r="G197" s="302"/>
      <c r="H197" s="302"/>
      <c r="I197" s="302"/>
      <c r="K197" s="302"/>
      <c r="L197" s="302"/>
      <c r="M197" s="302"/>
    </row>
    <row r="198" spans="1:13" s="220" customFormat="1">
      <c r="A198" s="296"/>
      <c r="B198" s="277" t="s">
        <v>127</v>
      </c>
      <c r="C198" s="278" t="s">
        <v>11</v>
      </c>
      <c r="D198" s="279">
        <v>5</v>
      </c>
      <c r="E198" s="280"/>
      <c r="F198" s="297"/>
      <c r="G198" s="302"/>
      <c r="H198" s="302"/>
      <c r="I198" s="302"/>
      <c r="K198" s="302"/>
      <c r="L198" s="302"/>
      <c r="M198" s="302"/>
    </row>
    <row r="199" spans="1:13" s="220" customFormat="1">
      <c r="A199" s="296"/>
      <c r="B199" s="277"/>
      <c r="C199" s="278"/>
      <c r="D199" s="279"/>
      <c r="E199" s="280"/>
      <c r="F199" s="297"/>
      <c r="G199" s="302"/>
      <c r="H199" s="302"/>
      <c r="I199" s="302"/>
      <c r="K199" s="302"/>
      <c r="L199" s="302"/>
      <c r="M199" s="302"/>
    </row>
    <row r="200" spans="1:13" s="220" customFormat="1">
      <c r="A200" s="296"/>
      <c r="B200" s="277" t="s">
        <v>128</v>
      </c>
      <c r="C200" s="278" t="s">
        <v>40</v>
      </c>
      <c r="D200" s="279">
        <v>1</v>
      </c>
      <c r="E200" s="280"/>
      <c r="F200" s="297"/>
      <c r="G200" s="302"/>
      <c r="H200" s="302"/>
      <c r="I200" s="302"/>
      <c r="K200" s="302"/>
      <c r="L200" s="302"/>
      <c r="M200" s="302"/>
    </row>
    <row r="201" spans="1:13" s="220" customFormat="1" ht="15.75" thickBot="1">
      <c r="A201" s="298"/>
      <c r="B201" s="262"/>
      <c r="C201" s="260"/>
      <c r="D201" s="259"/>
      <c r="E201" s="256"/>
      <c r="F201" s="257"/>
      <c r="G201" s="302"/>
      <c r="H201" s="302"/>
      <c r="I201" s="302"/>
    </row>
    <row r="202" spans="1:13" s="220" customFormat="1" ht="18.75" thickBot="1">
      <c r="A202" s="276"/>
      <c r="B202" s="265" t="s">
        <v>15</v>
      </c>
      <c r="C202" s="266"/>
      <c r="D202" s="267"/>
      <c r="E202" s="268"/>
      <c r="F202" s="269">
        <f>SUM(F189:F189)</f>
        <v>0</v>
      </c>
      <c r="G202" s="302"/>
      <c r="H202" s="302"/>
    </row>
    <row r="203" spans="1:13" s="233" customFormat="1" ht="14.25" customHeight="1" thickBot="1">
      <c r="A203" s="227"/>
      <c r="B203" s="228"/>
      <c r="C203" s="229"/>
      <c r="D203" s="230"/>
      <c r="E203" s="231"/>
      <c r="F203" s="232"/>
      <c r="H203" s="234"/>
      <c r="I203" s="234"/>
      <c r="J203" s="235"/>
      <c r="K203" s="235"/>
    </row>
    <row r="204" spans="1:13" s="220" customFormat="1" ht="15.75" thickBot="1">
      <c r="A204" s="270"/>
      <c r="B204" s="271" t="str">
        <f>B20</f>
        <v>MS - FCU jednotky</v>
      </c>
      <c r="C204" s="272"/>
      <c r="D204" s="272"/>
      <c r="E204" s="273"/>
      <c r="F204" s="274"/>
      <c r="G204" s="302"/>
      <c r="H204" s="302"/>
    </row>
    <row r="205" spans="1:13" s="220" customFormat="1" ht="90">
      <c r="A205" s="300" t="s">
        <v>194</v>
      </c>
      <c r="B205" s="277" t="s">
        <v>178</v>
      </c>
      <c r="C205" s="278" t="s">
        <v>40</v>
      </c>
      <c r="D205" s="279">
        <v>8</v>
      </c>
      <c r="E205" s="280"/>
      <c r="F205" s="297">
        <f>D205*E205</f>
        <v>0</v>
      </c>
      <c r="G205" s="81"/>
      <c r="H205" s="81"/>
      <c r="I205" s="302"/>
      <c r="K205" s="302"/>
      <c r="L205" s="302"/>
      <c r="M205" s="302"/>
    </row>
    <row r="206" spans="1:13" s="220" customFormat="1">
      <c r="A206" s="296"/>
      <c r="B206" s="277"/>
      <c r="C206" s="278"/>
      <c r="D206" s="279"/>
      <c r="E206" s="280"/>
      <c r="F206" s="297"/>
      <c r="G206" s="302"/>
      <c r="H206" s="302"/>
      <c r="I206" s="302"/>
      <c r="K206" s="302"/>
      <c r="L206" s="302"/>
      <c r="M206" s="302"/>
    </row>
    <row r="207" spans="1:13" s="220" customFormat="1">
      <c r="A207" s="296"/>
      <c r="B207" s="301" t="s">
        <v>144</v>
      </c>
      <c r="C207" s="278"/>
      <c r="D207" s="279"/>
      <c r="E207" s="280"/>
      <c r="F207" s="297"/>
      <c r="G207" s="302"/>
      <c r="H207" s="302"/>
      <c r="I207" s="302"/>
      <c r="K207" s="302"/>
      <c r="L207" s="302"/>
      <c r="M207" s="302"/>
    </row>
    <row r="208" spans="1:13" s="220" customFormat="1" ht="28.5">
      <c r="A208" s="296"/>
      <c r="B208" s="277" t="s">
        <v>142</v>
      </c>
      <c r="C208" s="278" t="s">
        <v>11</v>
      </c>
      <c r="D208" s="279">
        <v>1</v>
      </c>
      <c r="E208" s="280"/>
      <c r="F208" s="297"/>
      <c r="G208" s="302"/>
      <c r="H208" s="302"/>
      <c r="I208" s="302"/>
      <c r="K208" s="302"/>
      <c r="L208" s="302"/>
      <c r="M208" s="302"/>
    </row>
    <row r="209" spans="1:13" s="220" customFormat="1" ht="28.5">
      <c r="A209" s="296"/>
      <c r="B209" s="277" t="s">
        <v>143</v>
      </c>
      <c r="C209" s="278" t="s">
        <v>11</v>
      </c>
      <c r="D209" s="279">
        <v>2</v>
      </c>
      <c r="E209" s="280"/>
      <c r="F209" s="297"/>
      <c r="G209" s="302"/>
      <c r="H209" s="302"/>
      <c r="I209" s="302"/>
      <c r="K209" s="302"/>
      <c r="L209" s="302"/>
      <c r="M209" s="302"/>
    </row>
    <row r="210" spans="1:13" s="220" customFormat="1" ht="42.75">
      <c r="A210" s="296"/>
      <c r="B210" s="277" t="s">
        <v>141</v>
      </c>
      <c r="C210" s="278" t="s">
        <v>11</v>
      </c>
      <c r="D210" s="279">
        <v>3</v>
      </c>
      <c r="E210" s="280"/>
      <c r="F210" s="297"/>
      <c r="G210" s="302"/>
      <c r="H210" s="302"/>
      <c r="I210" s="302"/>
      <c r="K210" s="302"/>
      <c r="L210" s="302"/>
      <c r="M210" s="302"/>
    </row>
    <row r="211" spans="1:13" s="220" customFormat="1" ht="28.5">
      <c r="A211" s="296"/>
      <c r="B211" s="277" t="s">
        <v>121</v>
      </c>
      <c r="C211" s="278" t="s">
        <v>11</v>
      </c>
      <c r="D211" s="279">
        <v>1</v>
      </c>
      <c r="E211" s="280"/>
      <c r="F211" s="297"/>
      <c r="G211" s="302"/>
      <c r="H211" s="302"/>
      <c r="I211" s="302"/>
      <c r="K211" s="302"/>
      <c r="L211" s="302"/>
      <c r="M211" s="302"/>
    </row>
    <row r="212" spans="1:13" s="220" customFormat="1">
      <c r="A212" s="296"/>
      <c r="B212" s="277"/>
      <c r="C212" s="278"/>
      <c r="D212" s="279"/>
      <c r="E212" s="280"/>
      <c r="F212" s="297"/>
      <c r="G212" s="302"/>
      <c r="H212" s="302"/>
      <c r="I212" s="302"/>
      <c r="K212" s="302"/>
      <c r="L212" s="302"/>
      <c r="M212" s="302"/>
    </row>
    <row r="213" spans="1:13" s="220" customFormat="1">
      <c r="A213" s="296"/>
      <c r="B213" s="277" t="s">
        <v>125</v>
      </c>
      <c r="C213" s="278" t="s">
        <v>11</v>
      </c>
      <c r="D213" s="279">
        <v>10</v>
      </c>
      <c r="E213" s="280"/>
      <c r="F213" s="297"/>
      <c r="G213" s="302"/>
      <c r="H213" s="302"/>
      <c r="I213" s="302"/>
      <c r="K213" s="302"/>
      <c r="L213" s="302"/>
      <c r="M213" s="302"/>
    </row>
    <row r="214" spans="1:13" s="220" customFormat="1">
      <c r="A214" s="296"/>
      <c r="B214" s="277" t="s">
        <v>126</v>
      </c>
      <c r="C214" s="278" t="s">
        <v>11</v>
      </c>
      <c r="D214" s="279">
        <v>1</v>
      </c>
      <c r="E214" s="280"/>
      <c r="F214" s="297"/>
      <c r="G214" s="302"/>
      <c r="H214" s="302"/>
      <c r="I214" s="302"/>
      <c r="K214" s="302"/>
      <c r="L214" s="302"/>
      <c r="M214" s="302"/>
    </row>
    <row r="215" spans="1:13" s="220" customFormat="1">
      <c r="A215" s="296"/>
      <c r="B215" s="277" t="s">
        <v>127</v>
      </c>
      <c r="C215" s="278" t="s">
        <v>11</v>
      </c>
      <c r="D215" s="279">
        <v>5</v>
      </c>
      <c r="E215" s="280"/>
      <c r="F215" s="297"/>
      <c r="G215" s="302"/>
      <c r="H215" s="302"/>
      <c r="I215" s="302"/>
      <c r="K215" s="302"/>
      <c r="L215" s="302"/>
      <c r="M215" s="302"/>
    </row>
    <row r="216" spans="1:13" s="220" customFormat="1">
      <c r="A216" s="296"/>
      <c r="B216" s="277"/>
      <c r="C216" s="278"/>
      <c r="D216" s="279"/>
      <c r="E216" s="280"/>
      <c r="F216" s="297"/>
      <c r="G216" s="302"/>
      <c r="H216" s="302"/>
      <c r="I216" s="302"/>
      <c r="K216" s="302"/>
      <c r="L216" s="302"/>
      <c r="M216" s="302"/>
    </row>
    <row r="217" spans="1:13" s="220" customFormat="1">
      <c r="A217" s="296"/>
      <c r="B217" s="277" t="s">
        <v>128</v>
      </c>
      <c r="C217" s="278" t="s">
        <v>40</v>
      </c>
      <c r="D217" s="279">
        <v>1</v>
      </c>
      <c r="E217" s="280"/>
      <c r="F217" s="297"/>
      <c r="G217" s="302"/>
      <c r="H217" s="302"/>
      <c r="I217" s="302"/>
      <c r="K217" s="302"/>
      <c r="L217" s="302"/>
      <c r="M217" s="302"/>
    </row>
    <row r="218" spans="1:13" s="220" customFormat="1" ht="15.75" thickBot="1">
      <c r="A218" s="298"/>
      <c r="B218" s="262"/>
      <c r="C218" s="260"/>
      <c r="D218" s="259"/>
      <c r="E218" s="256"/>
      <c r="F218" s="257"/>
      <c r="G218" s="302"/>
      <c r="H218" s="302"/>
      <c r="I218" s="302"/>
    </row>
    <row r="219" spans="1:13" s="220" customFormat="1" ht="18.75" thickBot="1">
      <c r="A219" s="276"/>
      <c r="B219" s="265" t="s">
        <v>15</v>
      </c>
      <c r="C219" s="266"/>
      <c r="D219" s="267"/>
      <c r="E219" s="268"/>
      <c r="F219" s="269">
        <f>SUM(F205:F205)</f>
        <v>0</v>
      </c>
      <c r="G219" s="302"/>
      <c r="H219" s="302"/>
    </row>
    <row r="220" spans="1:13" s="233" customFormat="1" ht="14.25" customHeight="1" thickBot="1">
      <c r="A220" s="227"/>
      <c r="B220" s="228"/>
      <c r="C220" s="229"/>
      <c r="D220" s="230"/>
      <c r="E220" s="231"/>
      <c r="F220" s="232"/>
      <c r="H220" s="234"/>
      <c r="I220" s="234"/>
      <c r="J220" s="235"/>
      <c r="K220" s="235"/>
    </row>
    <row r="221" spans="1:13" ht="16.5" thickBot="1">
      <c r="A221" s="59"/>
      <c r="B221" s="60" t="str">
        <f>B21</f>
        <v>Montážní a úložný materiál - rozvaděč 01DT1</v>
      </c>
      <c r="C221" s="61"/>
      <c r="D221" s="62"/>
      <c r="E221" s="63"/>
      <c r="F221" s="64"/>
      <c r="G221" s="65"/>
      <c r="H221" s="65"/>
    </row>
    <row r="222" spans="1:13" ht="15" customHeight="1">
      <c r="A222" s="116"/>
      <c r="B222" s="117" t="s">
        <v>18</v>
      </c>
      <c r="C222" s="69"/>
      <c r="D222" s="68"/>
      <c r="E222" s="118"/>
      <c r="F222" s="119"/>
      <c r="G222" s="65"/>
      <c r="H222" s="65"/>
    </row>
    <row r="223" spans="1:13" ht="15" customHeight="1">
      <c r="A223" s="78"/>
      <c r="B223" s="98" t="s">
        <v>19</v>
      </c>
      <c r="C223" s="75"/>
      <c r="D223" s="120"/>
      <c r="E223" s="121"/>
      <c r="F223" s="122"/>
      <c r="G223" s="65"/>
      <c r="H223" s="65"/>
    </row>
    <row r="224" spans="1:13" ht="15" customHeight="1">
      <c r="A224" s="78"/>
      <c r="B224" s="98"/>
      <c r="C224" s="75"/>
      <c r="D224" s="120"/>
      <c r="E224" s="121"/>
      <c r="F224" s="122"/>
      <c r="G224" s="65"/>
      <c r="H224" s="65"/>
    </row>
    <row r="225" spans="1:9" ht="15" customHeight="1">
      <c r="A225" s="78"/>
      <c r="B225" s="98" t="s">
        <v>20</v>
      </c>
      <c r="C225" s="98"/>
      <c r="D225" s="98"/>
      <c r="E225" s="98"/>
      <c r="F225" s="98"/>
      <c r="G225" s="65"/>
      <c r="H225" s="65"/>
    </row>
    <row r="226" spans="1:9" ht="15" customHeight="1">
      <c r="A226" s="78"/>
      <c r="B226" s="98" t="s">
        <v>21</v>
      </c>
      <c r="C226" s="98"/>
      <c r="D226" s="98"/>
      <c r="E226" s="98"/>
      <c r="F226" s="98"/>
      <c r="G226" s="65"/>
      <c r="H226" s="65"/>
    </row>
    <row r="227" spans="1:9" ht="15" customHeight="1">
      <c r="A227" s="123"/>
      <c r="B227" s="98"/>
      <c r="C227" s="124"/>
      <c r="D227" s="92"/>
      <c r="E227" s="87"/>
      <c r="F227" s="98"/>
      <c r="G227" s="65"/>
      <c r="H227" s="65"/>
    </row>
    <row r="228" spans="1:9" ht="60" customHeight="1">
      <c r="A228" s="123"/>
      <c r="B228" s="98" t="s">
        <v>183</v>
      </c>
      <c r="C228" s="93" t="s">
        <v>145</v>
      </c>
      <c r="D228" s="249">
        <v>318</v>
      </c>
      <c r="E228" s="256"/>
      <c r="F228" s="257">
        <f t="shared" ref="F228:F237" si="10">D228*E228</f>
        <v>0</v>
      </c>
      <c r="G228" s="81"/>
      <c r="H228" s="81"/>
      <c r="I228" s="65"/>
    </row>
    <row r="229" spans="1:9" s="220" customFormat="1" ht="60" customHeight="1">
      <c r="A229" s="281"/>
      <c r="B229" s="262" t="s">
        <v>182</v>
      </c>
      <c r="C229" s="260" t="s">
        <v>145</v>
      </c>
      <c r="D229" s="249">
        <v>330</v>
      </c>
      <c r="E229" s="256"/>
      <c r="F229" s="257">
        <f t="shared" si="10"/>
        <v>0</v>
      </c>
      <c r="G229" s="81"/>
      <c r="H229" s="81"/>
      <c r="I229" s="302"/>
    </row>
    <row r="230" spans="1:9" s="220" customFormat="1" ht="60" customHeight="1">
      <c r="A230" s="281"/>
      <c r="B230" s="262" t="s">
        <v>186</v>
      </c>
      <c r="C230" s="260" t="s">
        <v>145</v>
      </c>
      <c r="D230" s="249">
        <v>43</v>
      </c>
      <c r="E230" s="256"/>
      <c r="F230" s="257">
        <f t="shared" si="10"/>
        <v>0</v>
      </c>
      <c r="G230" s="81"/>
      <c r="H230" s="81"/>
      <c r="I230" s="302"/>
    </row>
    <row r="231" spans="1:9" s="220" customFormat="1" ht="60" customHeight="1">
      <c r="A231" s="281"/>
      <c r="B231" s="262" t="s">
        <v>185</v>
      </c>
      <c r="C231" s="260" t="s">
        <v>145</v>
      </c>
      <c r="D231" s="249">
        <v>45</v>
      </c>
      <c r="E231" s="256"/>
      <c r="F231" s="257">
        <f t="shared" si="10"/>
        <v>0</v>
      </c>
      <c r="G231" s="81"/>
      <c r="H231" s="81"/>
      <c r="I231" s="302"/>
    </row>
    <row r="232" spans="1:9" s="220" customFormat="1" ht="60" customHeight="1">
      <c r="A232" s="281"/>
      <c r="B232" s="262" t="s">
        <v>184</v>
      </c>
      <c r="C232" s="260" t="s">
        <v>145</v>
      </c>
      <c r="D232" s="249">
        <v>30</v>
      </c>
      <c r="E232" s="256"/>
      <c r="F232" s="257">
        <f t="shared" si="10"/>
        <v>0</v>
      </c>
      <c r="G232" s="81"/>
      <c r="H232" s="81"/>
      <c r="I232" s="302"/>
    </row>
    <row r="233" spans="1:9" s="220" customFormat="1" ht="60" customHeight="1">
      <c r="A233" s="281"/>
      <c r="B233" s="262" t="s">
        <v>187</v>
      </c>
      <c r="C233" s="260" t="s">
        <v>145</v>
      </c>
      <c r="D233" s="249">
        <v>960</v>
      </c>
      <c r="E233" s="256"/>
      <c r="F233" s="257">
        <f t="shared" si="10"/>
        <v>0</v>
      </c>
      <c r="G233" s="81"/>
      <c r="H233" s="81"/>
      <c r="I233" s="302"/>
    </row>
    <row r="234" spans="1:9" s="220" customFormat="1" ht="60" customHeight="1">
      <c r="A234" s="281"/>
      <c r="B234" s="262" t="s">
        <v>188</v>
      </c>
      <c r="C234" s="260" t="s">
        <v>145</v>
      </c>
      <c r="D234" s="249">
        <v>750</v>
      </c>
      <c r="E234" s="256"/>
      <c r="F234" s="257">
        <f t="shared" si="10"/>
        <v>0</v>
      </c>
      <c r="G234" s="81"/>
      <c r="H234" s="81"/>
      <c r="I234" s="302"/>
    </row>
    <row r="235" spans="1:9" s="220" customFormat="1" ht="60" customHeight="1">
      <c r="A235" s="281"/>
      <c r="B235" s="262" t="s">
        <v>189</v>
      </c>
      <c r="C235" s="260" t="s">
        <v>145</v>
      </c>
      <c r="D235" s="249">
        <v>45</v>
      </c>
      <c r="E235" s="256"/>
      <c r="F235" s="257">
        <f t="shared" si="10"/>
        <v>0</v>
      </c>
      <c r="G235" s="81"/>
      <c r="H235" s="81"/>
      <c r="I235" s="302"/>
    </row>
    <row r="236" spans="1:9" s="220" customFormat="1" ht="45" customHeight="1">
      <c r="A236" s="281"/>
      <c r="B236" s="262" t="s">
        <v>190</v>
      </c>
      <c r="C236" s="260" t="s">
        <v>145</v>
      </c>
      <c r="D236" s="249">
        <v>50</v>
      </c>
      <c r="E236" s="256"/>
      <c r="F236" s="257">
        <f t="shared" si="10"/>
        <v>0</v>
      </c>
      <c r="G236" s="81"/>
      <c r="H236" s="81"/>
      <c r="I236" s="302"/>
    </row>
    <row r="237" spans="1:9" s="220" customFormat="1" ht="45" customHeight="1">
      <c r="A237" s="281"/>
      <c r="B237" s="262" t="s">
        <v>191</v>
      </c>
      <c r="C237" s="260" t="s">
        <v>145</v>
      </c>
      <c r="D237" s="249">
        <v>541</v>
      </c>
      <c r="E237" s="256"/>
      <c r="F237" s="257">
        <f t="shared" si="10"/>
        <v>0</v>
      </c>
      <c r="G237" s="81"/>
      <c r="H237" s="81"/>
      <c r="I237" s="302"/>
    </row>
    <row r="238" spans="1:9" s="220" customFormat="1" ht="15" customHeight="1">
      <c r="A238" s="281"/>
      <c r="B238" s="262"/>
      <c r="C238" s="124"/>
      <c r="D238" s="259"/>
      <c r="E238" s="256"/>
      <c r="F238" s="262"/>
      <c r="G238" s="302"/>
      <c r="H238" s="302"/>
      <c r="I238" s="302"/>
    </row>
    <row r="239" spans="1:9" s="220" customFormat="1" ht="15" customHeight="1">
      <c r="A239" s="281"/>
      <c r="B239" s="262" t="s">
        <v>152</v>
      </c>
      <c r="C239" s="260" t="s">
        <v>145</v>
      </c>
      <c r="D239" s="259">
        <v>10</v>
      </c>
      <c r="E239" s="256"/>
      <c r="F239" s="257">
        <f t="shared" ref="F239:F244" si="11">D239*E239</f>
        <v>0</v>
      </c>
      <c r="G239" s="81"/>
      <c r="H239" s="81"/>
      <c r="I239" s="302"/>
    </row>
    <row r="240" spans="1:9" s="220" customFormat="1" ht="15" customHeight="1">
      <c r="A240" s="281"/>
      <c r="B240" s="262" t="s">
        <v>146</v>
      </c>
      <c r="C240" s="260" t="s">
        <v>145</v>
      </c>
      <c r="D240" s="259">
        <v>12</v>
      </c>
      <c r="E240" s="256"/>
      <c r="F240" s="257">
        <f t="shared" si="11"/>
        <v>0</v>
      </c>
      <c r="G240" s="81"/>
      <c r="H240" s="81"/>
      <c r="I240" s="302"/>
    </row>
    <row r="241" spans="1:9" s="220" customFormat="1" ht="15" customHeight="1">
      <c r="A241" s="281"/>
      <c r="B241" s="262" t="s">
        <v>147</v>
      </c>
      <c r="C241" s="260" t="s">
        <v>145</v>
      </c>
      <c r="D241" s="259">
        <v>35</v>
      </c>
      <c r="E241" s="256"/>
      <c r="F241" s="257">
        <f t="shared" si="11"/>
        <v>0</v>
      </c>
      <c r="G241" s="81"/>
      <c r="H241" s="81"/>
      <c r="I241" s="302"/>
    </row>
    <row r="242" spans="1:9" s="220" customFormat="1" ht="15" customHeight="1">
      <c r="A242" s="299"/>
      <c r="B242" s="262" t="s">
        <v>148</v>
      </c>
      <c r="C242" s="260" t="s">
        <v>145</v>
      </c>
      <c r="D242" s="259">
        <v>55</v>
      </c>
      <c r="E242" s="256"/>
      <c r="F242" s="257">
        <f t="shared" si="11"/>
        <v>0</v>
      </c>
      <c r="G242" s="81"/>
      <c r="H242" s="81"/>
      <c r="I242" s="302"/>
    </row>
    <row r="243" spans="1:9" s="220" customFormat="1" ht="15" customHeight="1">
      <c r="A243" s="299"/>
      <c r="B243" s="262" t="s">
        <v>149</v>
      </c>
      <c r="C243" s="260" t="s">
        <v>145</v>
      </c>
      <c r="D243" s="259">
        <v>74</v>
      </c>
      <c r="E243" s="256"/>
      <c r="F243" s="257">
        <f t="shared" si="11"/>
        <v>0</v>
      </c>
      <c r="G243" s="81"/>
      <c r="H243" s="81"/>
      <c r="I243" s="302"/>
    </row>
    <row r="244" spans="1:9" s="220" customFormat="1" ht="15" customHeight="1">
      <c r="A244" s="299"/>
      <c r="B244" s="262" t="s">
        <v>150</v>
      </c>
      <c r="C244" s="260" t="s">
        <v>145</v>
      </c>
      <c r="D244" s="259">
        <v>320</v>
      </c>
      <c r="E244" s="256"/>
      <c r="F244" s="257">
        <f t="shared" si="11"/>
        <v>0</v>
      </c>
      <c r="G244" s="81"/>
      <c r="H244" s="81"/>
      <c r="I244" s="302"/>
    </row>
    <row r="245" spans="1:9" s="220" customFormat="1" ht="15" customHeight="1">
      <c r="A245" s="299"/>
      <c r="B245" s="262"/>
      <c r="C245" s="260"/>
      <c r="D245" s="259"/>
      <c r="E245" s="256"/>
      <c r="F245" s="257"/>
      <c r="G245" s="302"/>
      <c r="H245" s="302"/>
      <c r="I245" s="302"/>
    </row>
    <row r="246" spans="1:9" s="220" customFormat="1" ht="15" customHeight="1">
      <c r="A246" s="299"/>
      <c r="B246" s="262" t="s">
        <v>151</v>
      </c>
      <c r="C246" s="260" t="s">
        <v>11</v>
      </c>
      <c r="D246" s="259">
        <v>6</v>
      </c>
      <c r="E246" s="256"/>
      <c r="F246" s="257">
        <f>D246*E246</f>
        <v>0</v>
      </c>
      <c r="G246" s="302"/>
      <c r="H246" s="302"/>
      <c r="I246" s="302"/>
    </row>
    <row r="247" spans="1:9" ht="15" customHeight="1" thickBot="1">
      <c r="A247" s="78"/>
      <c r="B247" s="98"/>
      <c r="C247" s="75"/>
      <c r="D247" s="120"/>
      <c r="E247" s="121"/>
      <c r="F247" s="122"/>
      <c r="G247" s="65"/>
      <c r="H247" s="65"/>
    </row>
    <row r="248" spans="1:9" ht="18.75" thickBot="1">
      <c r="A248" s="111"/>
      <c r="B248" s="100" t="s">
        <v>15</v>
      </c>
      <c r="C248" s="101"/>
      <c r="D248" s="102"/>
      <c r="E248" s="103"/>
      <c r="F248" s="104">
        <f>SUM(F223:F247)</f>
        <v>0</v>
      </c>
      <c r="G248" s="65"/>
      <c r="H248" s="65"/>
    </row>
    <row r="249" spans="1:9" s="56" customFormat="1" ht="14.25" customHeight="1" thickBot="1">
      <c r="A249" s="125"/>
      <c r="B249" s="126"/>
      <c r="C249" s="127"/>
      <c r="D249" s="128"/>
      <c r="E249" s="129"/>
      <c r="F249" s="130"/>
      <c r="G249" s="65"/>
      <c r="H249" s="65"/>
    </row>
    <row r="250" spans="1:9" s="220" customFormat="1" ht="16.5" thickBot="1">
      <c r="A250" s="59"/>
      <c r="B250" s="236" t="str">
        <f>B22</f>
        <v>Montážní a úložný materiál - rozvaděč 01RT1</v>
      </c>
      <c r="C250" s="237"/>
      <c r="D250" s="238"/>
      <c r="E250" s="239"/>
      <c r="F250" s="240"/>
      <c r="G250" s="302"/>
      <c r="H250" s="302"/>
    </row>
    <row r="251" spans="1:9" s="220" customFormat="1" ht="15" customHeight="1">
      <c r="A251" s="116"/>
      <c r="B251" s="117" t="s">
        <v>18</v>
      </c>
      <c r="C251" s="245"/>
      <c r="D251" s="244"/>
      <c r="E251" s="118"/>
      <c r="F251" s="119"/>
      <c r="G251" s="302"/>
      <c r="H251" s="302"/>
    </row>
    <row r="252" spans="1:9" s="220" customFormat="1" ht="15" customHeight="1">
      <c r="A252" s="78"/>
      <c r="B252" s="262" t="s">
        <v>19</v>
      </c>
      <c r="C252" s="250"/>
      <c r="D252" s="120"/>
      <c r="E252" s="121"/>
      <c r="F252" s="122"/>
      <c r="G252" s="302"/>
      <c r="H252" s="302"/>
    </row>
    <row r="253" spans="1:9" s="220" customFormat="1" ht="15" customHeight="1">
      <c r="A253" s="78"/>
      <c r="B253" s="262"/>
      <c r="C253" s="250"/>
      <c r="D253" s="120"/>
      <c r="E253" s="121"/>
      <c r="F253" s="122"/>
      <c r="G253" s="302"/>
      <c r="H253" s="302"/>
    </row>
    <row r="254" spans="1:9" s="220" customFormat="1" ht="15" customHeight="1">
      <c r="A254" s="78"/>
      <c r="B254" s="262" t="s">
        <v>20</v>
      </c>
      <c r="C254" s="262"/>
      <c r="D254" s="262"/>
      <c r="E254" s="262"/>
      <c r="F254" s="262"/>
      <c r="G254" s="302"/>
      <c r="H254" s="302"/>
    </row>
    <row r="255" spans="1:9" s="220" customFormat="1" ht="15" customHeight="1">
      <c r="A255" s="78"/>
      <c r="B255" s="262" t="s">
        <v>21</v>
      </c>
      <c r="C255" s="262"/>
      <c r="D255" s="262"/>
      <c r="E255" s="262"/>
      <c r="F255" s="262"/>
      <c r="G255" s="302"/>
      <c r="H255" s="302"/>
    </row>
    <row r="256" spans="1:9" s="220" customFormat="1" ht="15" customHeight="1">
      <c r="A256" s="281"/>
      <c r="B256" s="262"/>
      <c r="C256" s="124"/>
      <c r="D256" s="259"/>
      <c r="E256" s="256"/>
      <c r="F256" s="262"/>
      <c r="G256" s="302"/>
      <c r="H256" s="302"/>
    </row>
    <row r="257" spans="1:9" s="220" customFormat="1" ht="60" customHeight="1">
      <c r="A257" s="281"/>
      <c r="B257" s="262" t="s">
        <v>192</v>
      </c>
      <c r="C257" s="260" t="s">
        <v>145</v>
      </c>
      <c r="D257" s="249">
        <v>60</v>
      </c>
      <c r="E257" s="256"/>
      <c r="F257" s="257">
        <f t="shared" ref="F257" si="12">D257*E257</f>
        <v>0</v>
      </c>
      <c r="G257" s="81"/>
      <c r="H257" s="81"/>
      <c r="I257" s="302"/>
    </row>
    <row r="258" spans="1:9" s="220" customFormat="1" ht="15" customHeight="1" thickBot="1">
      <c r="A258" s="78"/>
      <c r="B258" s="262"/>
      <c r="C258" s="250"/>
      <c r="D258" s="120"/>
      <c r="E258" s="121"/>
      <c r="F258" s="122"/>
      <c r="G258" s="302"/>
      <c r="H258" s="302"/>
    </row>
    <row r="259" spans="1:9" s="220" customFormat="1" ht="18.75" thickBot="1">
      <c r="A259" s="276"/>
      <c r="B259" s="265" t="s">
        <v>15</v>
      </c>
      <c r="C259" s="266"/>
      <c r="D259" s="267"/>
      <c r="E259" s="268"/>
      <c r="F259" s="269">
        <f>SUM(F252:F258)</f>
        <v>0</v>
      </c>
      <c r="G259" s="302"/>
      <c r="H259" s="302"/>
    </row>
    <row r="260" spans="1:9" s="233" customFormat="1" ht="14.25" customHeight="1" thickBot="1">
      <c r="A260" s="125"/>
      <c r="B260" s="126"/>
      <c r="C260" s="127"/>
      <c r="D260" s="128"/>
      <c r="E260" s="129"/>
      <c r="F260" s="130"/>
      <c r="G260" s="302"/>
      <c r="H260" s="302"/>
    </row>
    <row r="261" spans="1:9" s="220" customFormat="1" ht="16.5" thickBot="1">
      <c r="A261" s="59"/>
      <c r="B261" s="236" t="str">
        <f>B23</f>
        <v>Montážní a úložný materiál - podlahové rozdělovače</v>
      </c>
      <c r="C261" s="237"/>
      <c r="D261" s="238"/>
      <c r="E261" s="239"/>
      <c r="F261" s="240"/>
      <c r="G261" s="302"/>
      <c r="H261" s="302"/>
    </row>
    <row r="262" spans="1:9" s="220" customFormat="1" ht="15" customHeight="1">
      <c r="A262" s="116"/>
      <c r="B262" s="117" t="s">
        <v>18</v>
      </c>
      <c r="C262" s="245"/>
      <c r="D262" s="244"/>
      <c r="E262" s="118"/>
      <c r="F262" s="119"/>
      <c r="G262" s="302"/>
      <c r="H262" s="302"/>
    </row>
    <row r="263" spans="1:9" s="220" customFormat="1" ht="15" customHeight="1">
      <c r="A263" s="78"/>
      <c r="B263" s="262" t="s">
        <v>19</v>
      </c>
      <c r="C263" s="250"/>
      <c r="D263" s="120"/>
      <c r="E263" s="121"/>
      <c r="F263" s="122"/>
      <c r="G263" s="302"/>
      <c r="H263" s="302"/>
    </row>
    <row r="264" spans="1:9" s="220" customFormat="1" ht="15" customHeight="1">
      <c r="A264" s="78"/>
      <c r="B264" s="262"/>
      <c r="C264" s="250"/>
      <c r="D264" s="120"/>
      <c r="E264" s="121"/>
      <c r="F264" s="122"/>
      <c r="G264" s="302"/>
      <c r="H264" s="302"/>
    </row>
    <row r="265" spans="1:9" s="220" customFormat="1" ht="15" customHeight="1">
      <c r="A265" s="78"/>
      <c r="B265" s="262" t="s">
        <v>20</v>
      </c>
      <c r="C265" s="262"/>
      <c r="D265" s="262"/>
      <c r="E265" s="262"/>
      <c r="F265" s="262"/>
      <c r="G265" s="302"/>
      <c r="H265" s="302"/>
    </row>
    <row r="266" spans="1:9" s="220" customFormat="1" ht="15" customHeight="1">
      <c r="A266" s="78"/>
      <c r="B266" s="262" t="s">
        <v>21</v>
      </c>
      <c r="C266" s="262"/>
      <c r="D266" s="262"/>
      <c r="E266" s="262"/>
      <c r="F266" s="262"/>
      <c r="G266" s="302"/>
      <c r="H266" s="302"/>
    </row>
    <row r="267" spans="1:9" s="220" customFormat="1" ht="15" customHeight="1">
      <c r="A267" s="281"/>
      <c r="B267" s="262"/>
      <c r="C267" s="124"/>
      <c r="D267" s="259"/>
      <c r="E267" s="256"/>
      <c r="F267" s="262"/>
      <c r="G267" s="302"/>
      <c r="H267" s="302"/>
    </row>
    <row r="268" spans="1:9" s="220" customFormat="1" ht="60" customHeight="1">
      <c r="A268" s="281"/>
      <c r="B268" s="262" t="s">
        <v>187</v>
      </c>
      <c r="C268" s="260" t="s">
        <v>145</v>
      </c>
      <c r="D268" s="249">
        <v>100</v>
      </c>
      <c r="E268" s="256"/>
      <c r="F268" s="257">
        <f t="shared" ref="F268" si="13">D268*E268</f>
        <v>0</v>
      </c>
      <c r="G268" s="81"/>
      <c r="H268" s="81"/>
      <c r="I268" s="302"/>
    </row>
    <row r="269" spans="1:9" s="220" customFormat="1" ht="15" customHeight="1">
      <c r="A269" s="281"/>
      <c r="B269" s="262"/>
      <c r="C269" s="260"/>
      <c r="D269" s="259"/>
      <c r="E269" s="256"/>
      <c r="F269" s="257"/>
      <c r="G269" s="302"/>
      <c r="H269" s="302"/>
      <c r="I269" s="302"/>
    </row>
    <row r="270" spans="1:9" s="220" customFormat="1" ht="15" customHeight="1">
      <c r="A270" s="281"/>
      <c r="B270" s="262" t="s">
        <v>149</v>
      </c>
      <c r="C270" s="260" t="s">
        <v>145</v>
      </c>
      <c r="D270" s="259">
        <v>45</v>
      </c>
      <c r="E270" s="256"/>
      <c r="F270" s="257">
        <f>D270*E270</f>
        <v>0</v>
      </c>
      <c r="G270" s="81"/>
      <c r="H270" s="81"/>
      <c r="I270" s="302"/>
    </row>
    <row r="271" spans="1:9" s="220" customFormat="1" ht="15" customHeight="1">
      <c r="A271" s="281"/>
      <c r="B271" s="262" t="s">
        <v>150</v>
      </c>
      <c r="C271" s="260" t="s">
        <v>145</v>
      </c>
      <c r="D271" s="259">
        <v>20</v>
      </c>
      <c r="E271" s="256"/>
      <c r="F271" s="257">
        <f>D271*E271</f>
        <v>0</v>
      </c>
      <c r="G271" s="81"/>
      <c r="H271" s="81"/>
      <c r="I271" s="302"/>
    </row>
    <row r="272" spans="1:9" s="220" customFormat="1" ht="15" customHeight="1" thickBot="1">
      <c r="A272" s="78"/>
      <c r="B272" s="262"/>
      <c r="C272" s="250"/>
      <c r="D272" s="120"/>
      <c r="E272" s="121"/>
      <c r="F272" s="122"/>
      <c r="G272" s="302"/>
      <c r="H272" s="302"/>
    </row>
    <row r="273" spans="1:9" s="220" customFormat="1" ht="18.75" thickBot="1">
      <c r="A273" s="276"/>
      <c r="B273" s="265" t="s">
        <v>15</v>
      </c>
      <c r="C273" s="266"/>
      <c r="D273" s="267"/>
      <c r="E273" s="268"/>
      <c r="F273" s="269">
        <f>SUM(F263:F272)</f>
        <v>0</v>
      </c>
      <c r="G273" s="302"/>
      <c r="H273" s="302"/>
    </row>
    <row r="274" spans="1:9" s="233" customFormat="1" ht="14.25" customHeight="1" thickBot="1">
      <c r="A274" s="125"/>
      <c r="B274" s="126"/>
      <c r="C274" s="127"/>
      <c r="D274" s="128"/>
      <c r="E274" s="129"/>
      <c r="F274" s="130"/>
      <c r="G274" s="302"/>
      <c r="H274" s="302"/>
    </row>
    <row r="275" spans="1:9" s="220" customFormat="1" ht="16.5" thickBot="1">
      <c r="A275" s="59"/>
      <c r="B275" s="236" t="str">
        <f>B24</f>
        <v>Montážní a úložný materiál - FCU jednotky</v>
      </c>
      <c r="C275" s="237"/>
      <c r="D275" s="238"/>
      <c r="E275" s="239"/>
      <c r="F275" s="240"/>
      <c r="G275" s="302"/>
      <c r="H275" s="302"/>
    </row>
    <row r="276" spans="1:9" s="220" customFormat="1" ht="15" customHeight="1">
      <c r="A276" s="116"/>
      <c r="B276" s="117" t="s">
        <v>18</v>
      </c>
      <c r="C276" s="245"/>
      <c r="D276" s="244"/>
      <c r="E276" s="118"/>
      <c r="F276" s="119"/>
      <c r="G276" s="302"/>
      <c r="H276" s="302"/>
    </row>
    <row r="277" spans="1:9" s="220" customFormat="1" ht="15" customHeight="1">
      <c r="A277" s="78"/>
      <c r="B277" s="262" t="s">
        <v>19</v>
      </c>
      <c r="C277" s="250"/>
      <c r="D277" s="120"/>
      <c r="E277" s="121"/>
      <c r="F277" s="122"/>
      <c r="G277" s="302"/>
      <c r="H277" s="302"/>
    </row>
    <row r="278" spans="1:9" s="220" customFormat="1" ht="15" customHeight="1">
      <c r="A278" s="78"/>
      <c r="B278" s="262"/>
      <c r="C278" s="250"/>
      <c r="D278" s="120"/>
      <c r="E278" s="121"/>
      <c r="F278" s="122"/>
      <c r="G278" s="302"/>
      <c r="H278" s="302"/>
    </row>
    <row r="279" spans="1:9" s="220" customFormat="1" ht="15" customHeight="1">
      <c r="A279" s="78"/>
      <c r="B279" s="262" t="s">
        <v>20</v>
      </c>
      <c r="C279" s="262"/>
      <c r="D279" s="262"/>
      <c r="E279" s="262"/>
      <c r="F279" s="262"/>
      <c r="G279" s="302"/>
      <c r="H279" s="302"/>
    </row>
    <row r="280" spans="1:9" s="220" customFormat="1" ht="15" customHeight="1">
      <c r="A280" s="78"/>
      <c r="B280" s="262" t="s">
        <v>21</v>
      </c>
      <c r="C280" s="262"/>
      <c r="D280" s="262"/>
      <c r="E280" s="262"/>
      <c r="F280" s="262"/>
      <c r="G280" s="302"/>
      <c r="H280" s="302"/>
    </row>
    <row r="281" spans="1:9" s="220" customFormat="1" ht="15" customHeight="1">
      <c r="A281" s="281"/>
      <c r="B281" s="262"/>
      <c r="C281" s="124"/>
      <c r="D281" s="259"/>
      <c r="E281" s="256"/>
      <c r="F281" s="262"/>
      <c r="G281" s="302"/>
      <c r="H281" s="302"/>
    </row>
    <row r="282" spans="1:9" s="220" customFormat="1" ht="60" customHeight="1">
      <c r="A282" s="281"/>
      <c r="B282" s="262" t="s">
        <v>185</v>
      </c>
      <c r="C282" s="260" t="s">
        <v>145</v>
      </c>
      <c r="D282" s="249">
        <v>40</v>
      </c>
      <c r="E282" s="256"/>
      <c r="F282" s="257">
        <f t="shared" ref="F282" si="14">D282*E282</f>
        <v>0</v>
      </c>
      <c r="G282" s="81"/>
      <c r="H282" s="81"/>
      <c r="I282" s="302"/>
    </row>
    <row r="283" spans="1:9" s="220" customFormat="1" ht="60" customHeight="1">
      <c r="A283" s="281"/>
      <c r="B283" s="262" t="s">
        <v>187</v>
      </c>
      <c r="C283" s="260" t="s">
        <v>145</v>
      </c>
      <c r="D283" s="249">
        <v>56</v>
      </c>
      <c r="E283" s="256"/>
      <c r="F283" s="257">
        <f t="shared" ref="F283:F284" si="15">D283*E283</f>
        <v>0</v>
      </c>
      <c r="G283" s="81"/>
      <c r="H283" s="81"/>
      <c r="I283" s="302"/>
    </row>
    <row r="284" spans="1:9" s="220" customFormat="1" ht="60" customHeight="1">
      <c r="A284" s="281"/>
      <c r="B284" s="262" t="s">
        <v>188</v>
      </c>
      <c r="C284" s="260" t="s">
        <v>145</v>
      </c>
      <c r="D284" s="249">
        <v>40</v>
      </c>
      <c r="E284" s="256"/>
      <c r="F284" s="257">
        <f t="shared" si="15"/>
        <v>0</v>
      </c>
      <c r="G284" s="81"/>
      <c r="H284" s="81"/>
      <c r="I284" s="302"/>
    </row>
    <row r="285" spans="1:9" s="220" customFormat="1" ht="15" customHeight="1">
      <c r="A285" s="281"/>
      <c r="B285" s="262"/>
      <c r="C285" s="260"/>
      <c r="D285" s="259"/>
      <c r="E285" s="256"/>
      <c r="F285" s="257"/>
      <c r="G285" s="302"/>
      <c r="H285" s="302"/>
      <c r="I285" s="302"/>
    </row>
    <row r="286" spans="1:9" s="220" customFormat="1" ht="15" customHeight="1">
      <c r="A286" s="281"/>
      <c r="B286" s="262" t="s">
        <v>149</v>
      </c>
      <c r="C286" s="260" t="s">
        <v>145</v>
      </c>
      <c r="D286" s="259">
        <v>105</v>
      </c>
      <c r="E286" s="256"/>
      <c r="F286" s="257">
        <f>D286*E286</f>
        <v>0</v>
      </c>
      <c r="G286" s="81"/>
      <c r="H286" s="81"/>
      <c r="I286" s="302"/>
    </row>
    <row r="287" spans="1:9" s="220" customFormat="1" ht="15" customHeight="1">
      <c r="A287" s="281"/>
      <c r="B287" s="262" t="s">
        <v>150</v>
      </c>
      <c r="C287" s="260" t="s">
        <v>145</v>
      </c>
      <c r="D287" s="259">
        <v>42</v>
      </c>
      <c r="E287" s="256"/>
      <c r="F287" s="257">
        <f>D287*E287</f>
        <v>0</v>
      </c>
      <c r="G287" s="81"/>
      <c r="H287" s="81"/>
      <c r="I287" s="302"/>
    </row>
    <row r="288" spans="1:9" s="220" customFormat="1" ht="15" customHeight="1" thickBot="1">
      <c r="A288" s="78"/>
      <c r="B288" s="262"/>
      <c r="C288" s="250"/>
      <c r="D288" s="120"/>
      <c r="E288" s="121"/>
      <c r="F288" s="122"/>
      <c r="G288" s="302"/>
      <c r="H288" s="302"/>
    </row>
    <row r="289" spans="1:10" s="220" customFormat="1" ht="18.75" thickBot="1">
      <c r="A289" s="276"/>
      <c r="B289" s="265" t="s">
        <v>15</v>
      </c>
      <c r="C289" s="266"/>
      <c r="D289" s="267"/>
      <c r="E289" s="268"/>
      <c r="F289" s="269">
        <f>SUM(F277:F288)</f>
        <v>0</v>
      </c>
      <c r="G289" s="302"/>
      <c r="H289" s="302"/>
    </row>
    <row r="290" spans="1:10" s="233" customFormat="1" ht="14.25" customHeight="1" thickBot="1">
      <c r="A290" s="125"/>
      <c r="B290" s="126"/>
      <c r="C290" s="127"/>
      <c r="D290" s="128"/>
      <c r="E290" s="129"/>
      <c r="F290" s="130"/>
      <c r="G290" s="302"/>
      <c r="H290" s="302"/>
    </row>
    <row r="291" spans="1:10" ht="30.75" customHeight="1" thickBot="1">
      <c r="A291" s="99"/>
      <c r="B291" s="131" t="s">
        <v>22</v>
      </c>
      <c r="C291" s="101"/>
      <c r="D291" s="102"/>
      <c r="E291" s="132"/>
      <c r="F291" s="133">
        <f>F48+F65+F82+F89+F100+F111+F136+F167+F186+F202+F219+F248+F259+F273+F289</f>
        <v>0</v>
      </c>
    </row>
    <row r="292" spans="1:10">
      <c r="A292" s="134"/>
      <c r="B292" s="135"/>
      <c r="C292" s="136"/>
      <c r="D292" s="137"/>
      <c r="E292" s="138"/>
      <c r="F292" s="136"/>
    </row>
    <row r="293" spans="1:10" ht="18">
      <c r="A293" s="139" t="s">
        <v>23</v>
      </c>
      <c r="B293" s="140"/>
      <c r="C293" s="4"/>
      <c r="D293" s="141"/>
      <c r="E293" s="142"/>
      <c r="F293" s="4"/>
      <c r="G293" s="65"/>
      <c r="H293" s="65"/>
      <c r="I293" s="65"/>
      <c r="J293" s="65"/>
    </row>
    <row r="294" spans="1:10">
      <c r="A294" t="s">
        <v>24</v>
      </c>
      <c r="B294" s="140"/>
      <c r="C294" s="4"/>
      <c r="D294" s="141"/>
      <c r="E294" s="142"/>
      <c r="F294" s="4"/>
      <c r="G294" s="65"/>
      <c r="H294" s="65"/>
      <c r="I294" s="65"/>
      <c r="J294" s="65"/>
    </row>
    <row r="295" spans="1:10">
      <c r="A295" s="143" t="s">
        <v>25</v>
      </c>
      <c r="B295" s="140" t="s">
        <v>26</v>
      </c>
      <c r="C295" s="4"/>
      <c r="D295" s="141"/>
      <c r="E295" s="142"/>
      <c r="F295" s="4"/>
      <c r="G295" s="65"/>
      <c r="H295" s="65"/>
      <c r="I295" s="65"/>
      <c r="J295" s="65"/>
    </row>
    <row r="296" spans="1:10">
      <c r="A296" s="143" t="s">
        <v>27</v>
      </c>
      <c r="B296" s="140" t="s">
        <v>28</v>
      </c>
      <c r="C296" s="4"/>
      <c r="D296" s="141"/>
      <c r="E296" s="142"/>
      <c r="F296" s="4"/>
      <c r="G296" s="65"/>
      <c r="H296" s="65"/>
      <c r="I296" s="65"/>
      <c r="J296" s="65"/>
    </row>
    <row r="297" spans="1:10">
      <c r="A297" s="143" t="s">
        <v>29</v>
      </c>
      <c r="B297" s="140" t="s">
        <v>30</v>
      </c>
      <c r="C297" s="4"/>
      <c r="D297" s="141"/>
      <c r="E297" s="142"/>
      <c r="F297" s="4"/>
      <c r="G297" s="65"/>
      <c r="H297" s="65"/>
      <c r="I297" s="65"/>
      <c r="J297" s="65"/>
    </row>
    <row r="298" spans="1:10">
      <c r="A298" s="143" t="s">
        <v>31</v>
      </c>
      <c r="B298" s="140" t="s">
        <v>32</v>
      </c>
      <c r="C298" s="4"/>
      <c r="D298" s="141"/>
      <c r="E298" s="142"/>
      <c r="F298" s="4"/>
      <c r="G298" s="65"/>
      <c r="H298" s="65"/>
      <c r="I298" s="65"/>
      <c r="J298" s="65"/>
    </row>
    <row r="299" spans="1:10">
      <c r="A299" s="143" t="s">
        <v>33</v>
      </c>
      <c r="B299" s="144" t="s">
        <v>34</v>
      </c>
      <c r="C299" s="4"/>
      <c r="D299" s="141"/>
      <c r="E299" s="142"/>
      <c r="F299" s="4"/>
      <c r="G299" s="65"/>
      <c r="H299" s="65"/>
      <c r="I299" s="65"/>
      <c r="J299" s="65"/>
    </row>
    <row r="300" spans="1:10">
      <c r="A300" s="143" t="s">
        <v>35</v>
      </c>
      <c r="B300" s="140" t="s">
        <v>36</v>
      </c>
      <c r="C300" s="4"/>
      <c r="D300" s="141"/>
      <c r="E300" s="142"/>
      <c r="F300" s="4"/>
      <c r="G300" s="65"/>
      <c r="H300" s="65"/>
      <c r="I300" s="65"/>
      <c r="J300" s="65"/>
    </row>
    <row r="301" spans="1:10">
      <c r="A301" s="143" t="s">
        <v>37</v>
      </c>
      <c r="B301" s="140" t="s">
        <v>38</v>
      </c>
      <c r="C301" s="4"/>
      <c r="D301" s="141"/>
      <c r="E301" s="142"/>
      <c r="F301" s="4"/>
      <c r="G301" s="65"/>
      <c r="H301" s="65"/>
      <c r="I301" s="65"/>
      <c r="J301" s="65"/>
    </row>
    <row r="302" spans="1:10">
      <c r="A302" s="143" t="s">
        <v>39</v>
      </c>
      <c r="B302" s="144" t="s">
        <v>42</v>
      </c>
    </row>
  </sheetData>
  <phoneticPr fontId="33" type="noConversion"/>
  <hyperlinks>
    <hyperlink ref="B16" location="SEKCE-B!B44" display="Regulátor vč.SW"/>
  </hyperlinks>
  <printOptions horizontalCentered="1"/>
  <pageMargins left="0.39374999999999999" right="0.39374999999999999" top="0.59027777777777779" bottom="0.70972222222222214" header="0.51180555555555551" footer="0.50972222222222219"/>
  <pageSetup paperSize="9" scale="75" firstPageNumber="0" orientation="portrait" horizontalDpi="300" verticalDpi="300" r:id="rId1"/>
  <headerFooter alignWithMargins="0"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MAR+REZERVA</vt:lpstr>
      <vt:lpstr>'MAR+REZERVA'!Názvy_tisku</vt:lpstr>
      <vt:lpstr>'MAR+REZERVA'!Oblast_tisku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dohnal</cp:lastModifiedBy>
  <cp:lastPrinted>2010-05-27T13:08:27Z</cp:lastPrinted>
  <dcterms:created xsi:type="dcterms:W3CDTF">2010-07-14T13:47:04Z</dcterms:created>
  <dcterms:modified xsi:type="dcterms:W3CDTF">2012-05-25T07:22:04Z</dcterms:modified>
</cp:coreProperties>
</file>